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esisgov-my.sharepoint.com/personal/aivija_zerne_cesis_lv/Documents/Dokumenti/2026/12_02/"/>
    </mc:Choice>
  </mc:AlternateContent>
  <xr:revisionPtr revIDLastSave="89" documentId="8_{2845A068-2B71-4DA7-9F4D-CB3ABF6DEFE8}" xr6:coauthVersionLast="47" xr6:coauthVersionMax="47" xr10:uidLastSave="{B0C6E864-E9FC-41EE-9841-070DF3F161DF}"/>
  <bookViews>
    <workbookView xWindow="28680" yWindow="-120" windowWidth="38640" windowHeight="15840" xr2:uid="{00000000-000D-0000-FFFF-FFFF00000000}"/>
  </bookViews>
  <sheets>
    <sheet name="12_02_2026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08" i="8" l="1"/>
  <c r="AE203" i="8"/>
  <c r="AE192" i="8"/>
  <c r="F204" i="8" l="1"/>
  <c r="G204" i="8"/>
  <c r="H204" i="8"/>
  <c r="J204" i="8"/>
  <c r="K204" i="8"/>
  <c r="L204" i="8"/>
  <c r="M204" i="8"/>
  <c r="N204" i="8"/>
  <c r="O204" i="8"/>
  <c r="P204" i="8"/>
  <c r="Q204" i="8"/>
  <c r="R204" i="8"/>
  <c r="S204" i="8"/>
  <c r="T204" i="8"/>
  <c r="U204" i="8"/>
  <c r="V204" i="8"/>
  <c r="W204" i="8"/>
  <c r="X204" i="8"/>
  <c r="Y204" i="8"/>
  <c r="Z204" i="8"/>
  <c r="AA204" i="8"/>
  <c r="AB204" i="8"/>
  <c r="AC204" i="8"/>
  <c r="E204" i="8"/>
  <c r="U205" i="8"/>
  <c r="Q200" i="8"/>
  <c r="R200" i="8"/>
  <c r="S200" i="8"/>
  <c r="T200" i="8"/>
  <c r="U200" i="8"/>
  <c r="V200" i="8"/>
  <c r="W200" i="8"/>
  <c r="X200" i="8"/>
  <c r="Y200" i="8"/>
  <c r="Z200" i="8"/>
  <c r="AA200" i="8"/>
  <c r="AB200" i="8"/>
  <c r="AC200" i="8"/>
  <c r="E183" i="8"/>
  <c r="F183" i="8"/>
  <c r="G183" i="8"/>
  <c r="H183" i="8"/>
  <c r="I183" i="8"/>
  <c r="J183" i="8"/>
  <c r="K183" i="8"/>
  <c r="L183" i="8"/>
  <c r="M183" i="8"/>
  <c r="N183" i="8"/>
  <c r="O183" i="8"/>
  <c r="P183" i="8"/>
  <c r="Q183" i="8"/>
  <c r="R183" i="8"/>
  <c r="S183" i="8"/>
  <c r="T183" i="8"/>
  <c r="U183" i="8"/>
  <c r="V183" i="8"/>
  <c r="W183" i="8"/>
  <c r="X183" i="8"/>
  <c r="X205" i="8" s="1"/>
  <c r="Y183" i="8"/>
  <c r="Y205" i="8" s="1"/>
  <c r="Z183" i="8"/>
  <c r="Z205" i="8" s="1"/>
  <c r="AA183" i="8"/>
  <c r="AB183" i="8"/>
  <c r="AC183" i="8"/>
  <c r="AE183" i="8"/>
  <c r="AG12" i="8"/>
  <c r="AG35" i="8"/>
  <c r="AG36" i="8"/>
  <c r="AG59" i="8"/>
  <c r="AG76" i="8"/>
  <c r="AG99" i="8"/>
  <c r="AG100" i="8"/>
  <c r="AG123" i="8"/>
  <c r="AG140" i="8"/>
  <c r="AG163" i="8"/>
  <c r="AG164" i="8"/>
  <c r="AG188" i="8"/>
  <c r="AF6" i="8"/>
  <c r="AG6" i="8" s="1"/>
  <c r="AF7" i="8"/>
  <c r="AG7" i="8" s="1"/>
  <c r="AF8" i="8"/>
  <c r="AG8" i="8" s="1"/>
  <c r="AF9" i="8"/>
  <c r="AG9" i="8" s="1"/>
  <c r="AF10" i="8"/>
  <c r="AG10" i="8" s="1"/>
  <c r="AF11" i="8"/>
  <c r="AG11" i="8" s="1"/>
  <c r="AF12" i="8"/>
  <c r="AF13" i="8"/>
  <c r="AG13" i="8" s="1"/>
  <c r="AF14" i="8"/>
  <c r="AG14" i="8" s="1"/>
  <c r="AF15" i="8"/>
  <c r="AG15" i="8" s="1"/>
  <c r="AF16" i="8"/>
  <c r="AG16" i="8" s="1"/>
  <c r="AF17" i="8"/>
  <c r="AG17" i="8" s="1"/>
  <c r="AF18" i="8"/>
  <c r="AG18" i="8" s="1"/>
  <c r="AF19" i="8"/>
  <c r="AG19" i="8" s="1"/>
  <c r="AF20" i="8"/>
  <c r="AG20" i="8" s="1"/>
  <c r="AF21" i="8"/>
  <c r="AG21" i="8" s="1"/>
  <c r="AF22" i="8"/>
  <c r="AG22" i="8" s="1"/>
  <c r="AF23" i="8"/>
  <c r="AG23" i="8" s="1"/>
  <c r="AF24" i="8"/>
  <c r="AG24" i="8" s="1"/>
  <c r="AF25" i="8"/>
  <c r="AG25" i="8" s="1"/>
  <c r="AF26" i="8"/>
  <c r="AG26" i="8" s="1"/>
  <c r="AF27" i="8"/>
  <c r="AG27" i="8" s="1"/>
  <c r="AF28" i="8"/>
  <c r="AG28" i="8" s="1"/>
  <c r="AF29" i="8"/>
  <c r="AG29" i="8" s="1"/>
  <c r="AF30" i="8"/>
  <c r="AG30" i="8" s="1"/>
  <c r="AF31" i="8"/>
  <c r="AG31" i="8" s="1"/>
  <c r="AF32" i="8"/>
  <c r="AG32" i="8" s="1"/>
  <c r="AF33" i="8"/>
  <c r="AG33" i="8" s="1"/>
  <c r="AF34" i="8"/>
  <c r="AG34" i="8" s="1"/>
  <c r="AF35" i="8"/>
  <c r="AF36" i="8"/>
  <c r="AF37" i="8"/>
  <c r="AG37" i="8" s="1"/>
  <c r="AF38" i="8"/>
  <c r="AG38" i="8" s="1"/>
  <c r="AF39" i="8"/>
  <c r="AG39" i="8" s="1"/>
  <c r="AF40" i="8"/>
  <c r="AG40" i="8" s="1"/>
  <c r="AF41" i="8"/>
  <c r="AG41" i="8" s="1"/>
  <c r="AF42" i="8"/>
  <c r="AG42" i="8" s="1"/>
  <c r="AF43" i="8"/>
  <c r="AG43" i="8" s="1"/>
  <c r="AF44" i="8"/>
  <c r="AG44" i="8" s="1"/>
  <c r="AF45" i="8"/>
  <c r="AG45" i="8" s="1"/>
  <c r="AF46" i="8"/>
  <c r="AG46" i="8" s="1"/>
  <c r="AF47" i="8"/>
  <c r="AG47" i="8" s="1"/>
  <c r="AF48" i="8"/>
  <c r="AG48" i="8" s="1"/>
  <c r="AF49" i="8"/>
  <c r="AG49" i="8" s="1"/>
  <c r="AF50" i="8"/>
  <c r="AG50" i="8" s="1"/>
  <c r="AF51" i="8"/>
  <c r="AG51" i="8" s="1"/>
  <c r="AF52" i="8"/>
  <c r="AG52" i="8" s="1"/>
  <c r="AF53" i="8"/>
  <c r="AG53" i="8" s="1"/>
  <c r="AF54" i="8"/>
  <c r="AG54" i="8" s="1"/>
  <c r="AF55" i="8"/>
  <c r="AG55" i="8" s="1"/>
  <c r="AF56" i="8"/>
  <c r="AG56" i="8" s="1"/>
  <c r="AF57" i="8"/>
  <c r="AG57" i="8" s="1"/>
  <c r="AF58" i="8"/>
  <c r="AG58" i="8" s="1"/>
  <c r="AF59" i="8"/>
  <c r="AF60" i="8"/>
  <c r="AG60" i="8" s="1"/>
  <c r="AF61" i="8"/>
  <c r="AG61" i="8" s="1"/>
  <c r="AF62" i="8"/>
  <c r="AG62" i="8" s="1"/>
  <c r="AF63" i="8"/>
  <c r="AG63" i="8" s="1"/>
  <c r="AF64" i="8"/>
  <c r="AG64" i="8" s="1"/>
  <c r="AF65" i="8"/>
  <c r="AG65" i="8" s="1"/>
  <c r="AF66" i="8"/>
  <c r="AG66" i="8" s="1"/>
  <c r="AF67" i="8"/>
  <c r="AG67" i="8" s="1"/>
  <c r="AF68" i="8"/>
  <c r="AG68" i="8" s="1"/>
  <c r="AF69" i="8"/>
  <c r="AG69" i="8" s="1"/>
  <c r="AF70" i="8"/>
  <c r="AG70" i="8" s="1"/>
  <c r="AF71" i="8"/>
  <c r="AG71" i="8" s="1"/>
  <c r="AF72" i="8"/>
  <c r="AG72" i="8" s="1"/>
  <c r="AF73" i="8"/>
  <c r="AG73" i="8" s="1"/>
  <c r="AF74" i="8"/>
  <c r="AG74" i="8" s="1"/>
  <c r="AF75" i="8"/>
  <c r="AG75" i="8" s="1"/>
  <c r="AF76" i="8"/>
  <c r="AF77" i="8"/>
  <c r="AG77" i="8" s="1"/>
  <c r="AF78" i="8"/>
  <c r="AG78" i="8" s="1"/>
  <c r="AF79" i="8"/>
  <c r="AG79" i="8" s="1"/>
  <c r="AF80" i="8"/>
  <c r="AG80" i="8" s="1"/>
  <c r="AF81" i="8"/>
  <c r="AG81" i="8" s="1"/>
  <c r="AF82" i="8"/>
  <c r="AG82" i="8" s="1"/>
  <c r="AF83" i="8"/>
  <c r="AG83" i="8" s="1"/>
  <c r="AF84" i="8"/>
  <c r="AG84" i="8" s="1"/>
  <c r="AF85" i="8"/>
  <c r="AG85" i="8" s="1"/>
  <c r="AF86" i="8"/>
  <c r="AG86" i="8" s="1"/>
  <c r="AF87" i="8"/>
  <c r="AG87" i="8" s="1"/>
  <c r="AF88" i="8"/>
  <c r="AG88" i="8" s="1"/>
  <c r="AF89" i="8"/>
  <c r="AG89" i="8" s="1"/>
  <c r="AF90" i="8"/>
  <c r="AG90" i="8" s="1"/>
  <c r="AF91" i="8"/>
  <c r="AG91" i="8" s="1"/>
  <c r="AF92" i="8"/>
  <c r="AG92" i="8" s="1"/>
  <c r="AF93" i="8"/>
  <c r="AG93" i="8" s="1"/>
  <c r="AF94" i="8"/>
  <c r="AG94" i="8" s="1"/>
  <c r="AF95" i="8"/>
  <c r="AG95" i="8" s="1"/>
  <c r="AF96" i="8"/>
  <c r="AG96" i="8" s="1"/>
  <c r="AF97" i="8"/>
  <c r="AG97" i="8" s="1"/>
  <c r="AF98" i="8"/>
  <c r="AG98" i="8" s="1"/>
  <c r="AF99" i="8"/>
  <c r="AF100" i="8"/>
  <c r="AF101" i="8"/>
  <c r="AG101" i="8" s="1"/>
  <c r="AF102" i="8"/>
  <c r="AG102" i="8" s="1"/>
  <c r="AF103" i="8"/>
  <c r="AG103" i="8" s="1"/>
  <c r="AF104" i="8"/>
  <c r="AG104" i="8" s="1"/>
  <c r="AF105" i="8"/>
  <c r="AG105" i="8" s="1"/>
  <c r="AF106" i="8"/>
  <c r="AG106" i="8" s="1"/>
  <c r="AF107" i="8"/>
  <c r="AG107" i="8" s="1"/>
  <c r="AF108" i="8"/>
  <c r="AG108" i="8" s="1"/>
  <c r="AF109" i="8"/>
  <c r="AG109" i="8" s="1"/>
  <c r="AF110" i="8"/>
  <c r="AG110" i="8" s="1"/>
  <c r="AF111" i="8"/>
  <c r="AG111" i="8" s="1"/>
  <c r="AF112" i="8"/>
  <c r="AG112" i="8" s="1"/>
  <c r="AF113" i="8"/>
  <c r="AG113" i="8" s="1"/>
  <c r="AF114" i="8"/>
  <c r="AG114" i="8" s="1"/>
  <c r="AF115" i="8"/>
  <c r="AG115" i="8" s="1"/>
  <c r="AF116" i="8"/>
  <c r="AG116" i="8" s="1"/>
  <c r="AF117" i="8"/>
  <c r="AG117" i="8" s="1"/>
  <c r="AF118" i="8"/>
  <c r="AG118" i="8" s="1"/>
  <c r="AF119" i="8"/>
  <c r="AG119" i="8" s="1"/>
  <c r="AF120" i="8"/>
  <c r="AG120" i="8" s="1"/>
  <c r="AF121" i="8"/>
  <c r="AG121" i="8" s="1"/>
  <c r="AF122" i="8"/>
  <c r="AG122" i="8" s="1"/>
  <c r="AF123" i="8"/>
  <c r="AF124" i="8"/>
  <c r="AG124" i="8" s="1"/>
  <c r="AF125" i="8"/>
  <c r="AG125" i="8" s="1"/>
  <c r="AF126" i="8"/>
  <c r="AG126" i="8" s="1"/>
  <c r="AF127" i="8"/>
  <c r="AG127" i="8" s="1"/>
  <c r="AF128" i="8"/>
  <c r="AG128" i="8" s="1"/>
  <c r="AF129" i="8"/>
  <c r="AG129" i="8" s="1"/>
  <c r="AF130" i="8"/>
  <c r="AG130" i="8" s="1"/>
  <c r="AF131" i="8"/>
  <c r="AG131" i="8" s="1"/>
  <c r="AF132" i="8"/>
  <c r="AG132" i="8" s="1"/>
  <c r="AF133" i="8"/>
  <c r="AG133" i="8" s="1"/>
  <c r="AF134" i="8"/>
  <c r="AG134" i="8" s="1"/>
  <c r="AF135" i="8"/>
  <c r="AG135" i="8" s="1"/>
  <c r="AF136" i="8"/>
  <c r="AG136" i="8" s="1"/>
  <c r="AF137" i="8"/>
  <c r="AG137" i="8" s="1"/>
  <c r="AF138" i="8"/>
  <c r="AG138" i="8" s="1"/>
  <c r="AF139" i="8"/>
  <c r="AG139" i="8" s="1"/>
  <c r="AF140" i="8"/>
  <c r="AF141" i="8"/>
  <c r="AG141" i="8" s="1"/>
  <c r="AF142" i="8"/>
  <c r="AG142" i="8" s="1"/>
  <c r="AF143" i="8"/>
  <c r="AG143" i="8" s="1"/>
  <c r="AF144" i="8"/>
  <c r="AG144" i="8" s="1"/>
  <c r="AF145" i="8"/>
  <c r="AG145" i="8" s="1"/>
  <c r="AF146" i="8"/>
  <c r="AG146" i="8" s="1"/>
  <c r="AF147" i="8"/>
  <c r="AG147" i="8" s="1"/>
  <c r="AF148" i="8"/>
  <c r="AG148" i="8" s="1"/>
  <c r="AF149" i="8"/>
  <c r="AG149" i="8" s="1"/>
  <c r="AF150" i="8"/>
  <c r="AG150" i="8" s="1"/>
  <c r="AF151" i="8"/>
  <c r="AG151" i="8" s="1"/>
  <c r="AF152" i="8"/>
  <c r="AG152" i="8" s="1"/>
  <c r="AF153" i="8"/>
  <c r="AG153" i="8" s="1"/>
  <c r="AF154" i="8"/>
  <c r="AG154" i="8" s="1"/>
  <c r="AF155" i="8"/>
  <c r="AG155" i="8" s="1"/>
  <c r="AF156" i="8"/>
  <c r="AG156" i="8" s="1"/>
  <c r="AF157" i="8"/>
  <c r="AG157" i="8" s="1"/>
  <c r="AF158" i="8"/>
  <c r="AG158" i="8" s="1"/>
  <c r="AF159" i="8"/>
  <c r="AG159" i="8" s="1"/>
  <c r="AF160" i="8"/>
  <c r="AG160" i="8" s="1"/>
  <c r="AF161" i="8"/>
  <c r="AG161" i="8" s="1"/>
  <c r="AF162" i="8"/>
  <c r="AG162" i="8" s="1"/>
  <c r="AF163" i="8"/>
  <c r="AF164" i="8"/>
  <c r="AF165" i="8"/>
  <c r="AG165" i="8" s="1"/>
  <c r="AF166" i="8"/>
  <c r="AG166" i="8" s="1"/>
  <c r="AF167" i="8"/>
  <c r="AG167" i="8" s="1"/>
  <c r="AF168" i="8"/>
  <c r="AG168" i="8" s="1"/>
  <c r="AF169" i="8"/>
  <c r="AG169" i="8" s="1"/>
  <c r="AF170" i="8"/>
  <c r="AG170" i="8" s="1"/>
  <c r="AF171" i="8"/>
  <c r="AG171" i="8" s="1"/>
  <c r="AF172" i="8"/>
  <c r="AG172" i="8" s="1"/>
  <c r="AF173" i="8"/>
  <c r="AG173" i="8" s="1"/>
  <c r="AF174" i="8"/>
  <c r="AG174" i="8" s="1"/>
  <c r="AF175" i="8"/>
  <c r="AG175" i="8" s="1"/>
  <c r="AF176" i="8"/>
  <c r="AG176" i="8" s="1"/>
  <c r="AF177" i="8"/>
  <c r="AG177" i="8" s="1"/>
  <c r="AF178" i="8"/>
  <c r="AG178" i="8" s="1"/>
  <c r="AF179" i="8"/>
  <c r="AG179" i="8" s="1"/>
  <c r="AF180" i="8"/>
  <c r="AG180" i="8" s="1"/>
  <c r="AF181" i="8"/>
  <c r="AG181" i="8" s="1"/>
  <c r="AF182" i="8"/>
  <c r="AG182" i="8" s="1"/>
  <c r="AF184" i="8"/>
  <c r="AF185" i="8"/>
  <c r="AG185" i="8" s="1"/>
  <c r="AF186" i="8"/>
  <c r="AG186" i="8" s="1"/>
  <c r="AF187" i="8"/>
  <c r="AG187" i="8" s="1"/>
  <c r="AF188" i="8"/>
  <c r="AF189" i="8"/>
  <c r="AG189" i="8" s="1"/>
  <c r="AF190" i="8"/>
  <c r="AF191" i="8"/>
  <c r="AG191" i="8" s="1"/>
  <c r="AF193" i="8"/>
  <c r="AF194" i="8"/>
  <c r="AF195" i="8"/>
  <c r="AG195" i="8" s="1"/>
  <c r="AF196" i="8"/>
  <c r="AG196" i="8" s="1"/>
  <c r="AF197" i="8"/>
  <c r="AF198" i="8"/>
  <c r="AF199" i="8"/>
  <c r="AG199" i="8" s="1"/>
  <c r="AF5" i="8"/>
  <c r="AG5" i="8" s="1"/>
  <c r="J203" i="8"/>
  <c r="I203" i="8"/>
  <c r="AD193" i="8"/>
  <c r="AE193" i="8"/>
  <c r="AD194" i="8"/>
  <c r="AE194" i="8"/>
  <c r="AD195" i="8"/>
  <c r="AE195" i="8"/>
  <c r="AD196" i="8"/>
  <c r="AE196" i="8"/>
  <c r="AD197" i="8"/>
  <c r="AE197" i="8"/>
  <c r="AD198" i="8"/>
  <c r="AE198" i="8"/>
  <c r="AD199" i="8"/>
  <c r="AE199" i="8"/>
  <c r="AD202" i="8"/>
  <c r="AE202" i="8" s="1"/>
  <c r="AD207" i="8"/>
  <c r="AE207" i="8"/>
  <c r="P200" i="8"/>
  <c r="P205" i="8" s="1"/>
  <c r="O200" i="8"/>
  <c r="O205" i="8" s="1"/>
  <c r="N200" i="8"/>
  <c r="M200" i="8"/>
  <c r="L200" i="8"/>
  <c r="K200" i="8"/>
  <c r="AD186" i="8"/>
  <c r="AD187" i="8"/>
  <c r="AD188" i="8"/>
  <c r="AD189" i="8"/>
  <c r="AD190" i="8"/>
  <c r="AD191" i="8"/>
  <c r="AD184" i="8"/>
  <c r="AE186" i="8"/>
  <c r="AE187" i="8"/>
  <c r="AE188" i="8"/>
  <c r="AE189" i="8"/>
  <c r="AE190" i="8"/>
  <c r="AE191" i="8"/>
  <c r="AE184" i="8"/>
  <c r="AE185" i="8"/>
  <c r="AD185" i="8"/>
  <c r="AD6" i="8"/>
  <c r="AD7" i="8"/>
  <c r="AD8" i="8"/>
  <c r="AD9" i="8"/>
  <c r="AD10" i="8"/>
  <c r="AD11" i="8"/>
  <c r="AD12" i="8"/>
  <c r="AD13" i="8"/>
  <c r="AD14" i="8"/>
  <c r="AD15" i="8"/>
  <c r="AD16" i="8"/>
  <c r="AD17" i="8"/>
  <c r="AD18" i="8"/>
  <c r="AD19" i="8"/>
  <c r="AD20" i="8"/>
  <c r="AD21" i="8"/>
  <c r="AD22" i="8"/>
  <c r="AD23" i="8"/>
  <c r="AD24" i="8"/>
  <c r="AD25" i="8"/>
  <c r="AD26" i="8"/>
  <c r="AD27" i="8"/>
  <c r="AD28" i="8"/>
  <c r="AD29" i="8"/>
  <c r="AD30" i="8"/>
  <c r="AD31" i="8"/>
  <c r="AD32" i="8"/>
  <c r="AD33" i="8"/>
  <c r="AD34" i="8"/>
  <c r="AD35" i="8"/>
  <c r="AD36" i="8"/>
  <c r="AD37" i="8"/>
  <c r="AD38" i="8"/>
  <c r="AD39" i="8"/>
  <c r="AD40" i="8"/>
  <c r="AD41" i="8"/>
  <c r="AD42" i="8"/>
  <c r="AD43" i="8"/>
  <c r="AD44" i="8"/>
  <c r="AD45" i="8"/>
  <c r="AD46" i="8"/>
  <c r="AD47" i="8"/>
  <c r="AD48" i="8"/>
  <c r="AD49" i="8"/>
  <c r="AD50" i="8"/>
  <c r="AD51" i="8"/>
  <c r="AD52" i="8"/>
  <c r="AD53" i="8"/>
  <c r="AD54" i="8"/>
  <c r="AD55" i="8"/>
  <c r="AD56" i="8"/>
  <c r="AD57" i="8"/>
  <c r="AD58" i="8"/>
  <c r="AD59" i="8"/>
  <c r="AD60" i="8"/>
  <c r="AD61" i="8"/>
  <c r="AD62" i="8"/>
  <c r="AD63" i="8"/>
  <c r="AD64" i="8"/>
  <c r="AD65" i="8"/>
  <c r="AD66" i="8"/>
  <c r="AD67" i="8"/>
  <c r="AD68" i="8"/>
  <c r="AD69" i="8"/>
  <c r="AD70" i="8"/>
  <c r="AD71" i="8"/>
  <c r="AD72" i="8"/>
  <c r="AD73" i="8"/>
  <c r="AD74" i="8"/>
  <c r="AD75" i="8"/>
  <c r="AD76" i="8"/>
  <c r="AD77" i="8"/>
  <c r="AD78" i="8"/>
  <c r="AD79" i="8"/>
  <c r="AD80" i="8"/>
  <c r="AD81" i="8"/>
  <c r="AD82" i="8"/>
  <c r="AD83" i="8"/>
  <c r="AD84" i="8"/>
  <c r="AD85" i="8"/>
  <c r="AD86" i="8"/>
  <c r="AD87" i="8"/>
  <c r="AD88" i="8"/>
  <c r="AD89" i="8"/>
  <c r="AD90" i="8"/>
  <c r="AD91" i="8"/>
  <c r="AD92" i="8"/>
  <c r="AD93" i="8"/>
  <c r="AD94" i="8"/>
  <c r="AD95" i="8"/>
  <c r="AD96" i="8"/>
  <c r="AD97" i="8"/>
  <c r="AD98" i="8"/>
  <c r="AD99" i="8"/>
  <c r="AD100" i="8"/>
  <c r="AD101" i="8"/>
  <c r="AD102" i="8"/>
  <c r="AD103" i="8"/>
  <c r="AD104" i="8"/>
  <c r="AD105" i="8"/>
  <c r="AD106" i="8"/>
  <c r="AD107" i="8"/>
  <c r="AD108" i="8"/>
  <c r="AD109" i="8"/>
  <c r="AD110" i="8"/>
  <c r="AD111" i="8"/>
  <c r="AD112" i="8"/>
  <c r="AD113" i="8"/>
  <c r="AD114" i="8"/>
  <c r="AD115" i="8"/>
  <c r="AD116" i="8"/>
  <c r="AD117" i="8"/>
  <c r="AD118" i="8"/>
  <c r="AD119" i="8"/>
  <c r="AD120" i="8"/>
  <c r="AD121" i="8"/>
  <c r="AD122" i="8"/>
  <c r="AD123" i="8"/>
  <c r="AD124" i="8"/>
  <c r="AD125" i="8"/>
  <c r="AD126" i="8"/>
  <c r="AD127" i="8"/>
  <c r="AD128" i="8"/>
  <c r="AD129" i="8"/>
  <c r="AD130" i="8"/>
  <c r="AD131" i="8"/>
  <c r="AD132" i="8"/>
  <c r="AD133" i="8"/>
  <c r="AD134" i="8"/>
  <c r="AD135" i="8"/>
  <c r="AD136" i="8"/>
  <c r="AD137" i="8"/>
  <c r="AD138" i="8"/>
  <c r="AD139" i="8"/>
  <c r="AD140" i="8"/>
  <c r="AD141" i="8"/>
  <c r="AD142" i="8"/>
  <c r="AD143" i="8"/>
  <c r="AD144" i="8"/>
  <c r="AD145" i="8"/>
  <c r="AD146" i="8"/>
  <c r="AD147" i="8"/>
  <c r="AD148" i="8"/>
  <c r="AD149" i="8"/>
  <c r="AD150" i="8"/>
  <c r="AD151" i="8"/>
  <c r="AD152" i="8"/>
  <c r="AD153" i="8"/>
  <c r="AD154" i="8"/>
  <c r="AD155" i="8"/>
  <c r="AD156" i="8"/>
  <c r="AD157" i="8"/>
  <c r="AD158" i="8"/>
  <c r="AD159" i="8"/>
  <c r="AD160" i="8"/>
  <c r="AD161" i="8"/>
  <c r="AD162" i="8"/>
  <c r="AD163" i="8"/>
  <c r="AD164" i="8"/>
  <c r="AD165" i="8"/>
  <c r="AD166" i="8"/>
  <c r="AD167" i="8"/>
  <c r="AD168" i="8"/>
  <c r="AD169" i="8"/>
  <c r="AD170" i="8"/>
  <c r="AD171" i="8"/>
  <c r="AD172" i="8"/>
  <c r="AD173" i="8"/>
  <c r="AD174" i="8"/>
  <c r="AD175" i="8"/>
  <c r="AD176" i="8"/>
  <c r="AD177" i="8"/>
  <c r="AD178" i="8"/>
  <c r="AD179" i="8"/>
  <c r="AD180" i="8"/>
  <c r="AD181" i="8"/>
  <c r="AD182" i="8"/>
  <c r="AD5" i="8"/>
  <c r="AE204" i="8" l="1"/>
  <c r="N205" i="8"/>
  <c r="Q205" i="8"/>
  <c r="I204" i="8"/>
  <c r="R205" i="8"/>
  <c r="AD183" i="8"/>
  <c r="AG193" i="8"/>
  <c r="AG184" i="8"/>
  <c r="W205" i="8"/>
  <c r="AG194" i="8"/>
  <c r="V205" i="8"/>
  <c r="AD204" i="8"/>
  <c r="AC205" i="8"/>
  <c r="M205" i="8"/>
  <c r="AG198" i="8"/>
  <c r="AG197" i="8"/>
  <c r="L205" i="8"/>
  <c r="AB205" i="8"/>
  <c r="T205" i="8"/>
  <c r="AA205" i="8"/>
  <c r="S205" i="8"/>
  <c r="K205" i="8"/>
  <c r="K206" i="8" s="1"/>
  <c r="AG190" i="8"/>
  <c r="H200" i="8"/>
  <c r="H205" i="8" s="1"/>
  <c r="H206" i="8" s="1"/>
  <c r="G200" i="8"/>
  <c r="G205" i="8" s="1"/>
  <c r="G206" i="8" s="1"/>
  <c r="AF192" i="8"/>
  <c r="J200" i="8"/>
  <c r="J205" i="8" s="1"/>
  <c r="J206" i="8" s="1"/>
  <c r="F200" i="8"/>
  <c r="F205" i="8" s="1"/>
  <c r="F206" i="8" s="1"/>
  <c r="E200" i="8"/>
  <c r="E205" i="8" s="1"/>
  <c r="E206" i="8" s="1"/>
  <c r="AD200" i="8"/>
  <c r="AD205" i="8" l="1"/>
  <c r="AE200" i="8"/>
  <c r="AE205" i="8" s="1"/>
  <c r="I200" i="8"/>
  <c r="I205" i="8" s="1"/>
  <c r="I206" i="8" s="1"/>
  <c r="AG192" i="8"/>
  <c r="AG200" i="8" l="1"/>
  <c r="AF200" i="8"/>
</calcChain>
</file>

<file path=xl/sharedStrings.xml><?xml version="1.0" encoding="utf-8"?>
<sst xmlns="http://schemas.openxmlformats.org/spreadsheetml/2006/main" count="760" uniqueCount="685">
  <si>
    <t>Aizņēmuma līgums</t>
  </si>
  <si>
    <t>A2/1/06/258</t>
  </si>
  <si>
    <t>A2/1/07/255</t>
  </si>
  <si>
    <t>A2/1/07/298</t>
  </si>
  <si>
    <t>A2/1/08/454</t>
  </si>
  <si>
    <t>A2/1/08/448</t>
  </si>
  <si>
    <t>A2/1/08/449</t>
  </si>
  <si>
    <t>A2/1/08/587</t>
  </si>
  <si>
    <t>A2/1/08/845</t>
  </si>
  <si>
    <t>A2/1/09/185</t>
  </si>
  <si>
    <t>A2/1/09/496</t>
  </si>
  <si>
    <t>A2/1/09/512</t>
  </si>
  <si>
    <t>A2/1/09/793</t>
  </si>
  <si>
    <t>A2/1/09/887</t>
  </si>
  <si>
    <t>A2/1/10/157</t>
  </si>
  <si>
    <t>A2/1/10/237</t>
  </si>
  <si>
    <t>A2/1/10/686</t>
  </si>
  <si>
    <t>A2/1/10/887</t>
  </si>
  <si>
    <t>A2/1/11/131</t>
  </si>
  <si>
    <t>A2/1/11/282</t>
  </si>
  <si>
    <t>A2/1/11/450</t>
  </si>
  <si>
    <t>A2/1/11/451</t>
  </si>
  <si>
    <t>A2/1/11/524</t>
  </si>
  <si>
    <t>A2/1/12/451</t>
  </si>
  <si>
    <t>A2/1/13/415</t>
  </si>
  <si>
    <t>A2/1/13/417</t>
  </si>
  <si>
    <t>A2/1/13/418</t>
  </si>
  <si>
    <t>A2/1/13/416</t>
  </si>
  <si>
    <t>A2/1/14/80</t>
  </si>
  <si>
    <t>A2/1/14/230</t>
  </si>
  <si>
    <t>A2/1/14/565</t>
  </si>
  <si>
    <t>A2/1/15/143</t>
  </si>
  <si>
    <t>A2/1/15/249</t>
  </si>
  <si>
    <t>A2/1/15/356</t>
  </si>
  <si>
    <t>A2/1/15/385</t>
  </si>
  <si>
    <t>A2/1/15/442</t>
  </si>
  <si>
    <t>A2/1/15/503</t>
  </si>
  <si>
    <t>A2/1/15/504</t>
  </si>
  <si>
    <t>A2/1/16/16</t>
  </si>
  <si>
    <t>A2/1/16/144</t>
  </si>
  <si>
    <t>A2/1/16/288</t>
  </si>
  <si>
    <t>A2/1/16/307</t>
  </si>
  <si>
    <t>A2/1/16/355</t>
  </si>
  <si>
    <t>A2/1/17/60</t>
  </si>
  <si>
    <t>A2/1/17/196</t>
  </si>
  <si>
    <t>A2/1/17/442</t>
  </si>
  <si>
    <t>A2/1/17/444</t>
  </si>
  <si>
    <t>A2/1/17/463</t>
  </si>
  <si>
    <t>A2/1/17/464</t>
  </si>
  <si>
    <t>A2/1/17/469</t>
  </si>
  <si>
    <t>A2/1/17/612</t>
  </si>
  <si>
    <t>A2/1/17/611</t>
  </si>
  <si>
    <t>A2/1/17/868</t>
  </si>
  <si>
    <t>A2/1/18/28</t>
  </si>
  <si>
    <t>A2/1/18/80</t>
  </si>
  <si>
    <t>A2/1/18/235</t>
  </si>
  <si>
    <t>A2/1/18/291</t>
  </si>
  <si>
    <t>A2/1/18/302</t>
  </si>
  <si>
    <t>A2/1/18/348</t>
  </si>
  <si>
    <t>A2/1/18/430</t>
  </si>
  <si>
    <t>A2/1/18/429</t>
  </si>
  <si>
    <t>A2/1/18/479</t>
  </si>
  <si>
    <t>A2/1/18/671</t>
  </si>
  <si>
    <t>A2/1/18/670</t>
  </si>
  <si>
    <t>A2/1/18/673</t>
  </si>
  <si>
    <t>A2/1/18/791</t>
  </si>
  <si>
    <t>A2/1/18/830</t>
  </si>
  <si>
    <t>A2/1/18/824</t>
  </si>
  <si>
    <t>A2/1/18/842</t>
  </si>
  <si>
    <t>A2/1/18/866</t>
  </si>
  <si>
    <t>A2/1/19/157</t>
  </si>
  <si>
    <t>A2/1/19/206</t>
  </si>
  <si>
    <t>A2/1/19/208</t>
  </si>
  <si>
    <t>A2/1/19/207</t>
  </si>
  <si>
    <t>A2/1/19/219</t>
  </si>
  <si>
    <t>A2/1/19/250</t>
  </si>
  <si>
    <t>A2/1/19/305</t>
  </si>
  <si>
    <t>A2/1/20/66</t>
  </si>
  <si>
    <t>A2/1/20/125</t>
  </si>
  <si>
    <t>A2/1/20/154</t>
  </si>
  <si>
    <t>A2/1/20/374</t>
  </si>
  <si>
    <t>A2/1/20/486</t>
  </si>
  <si>
    <t>A2/1/20/485</t>
  </si>
  <si>
    <t>A2/1/20/607</t>
  </si>
  <si>
    <t>A2/1/20/652</t>
  </si>
  <si>
    <t>A2/1/20/665</t>
  </si>
  <si>
    <t>A2/1/20/684</t>
  </si>
  <si>
    <t>A2/1/20/760</t>
  </si>
  <si>
    <t>A2/1/20/778</t>
  </si>
  <si>
    <t>A2/1/20/869</t>
  </si>
  <si>
    <t>A2/1/20/880</t>
  </si>
  <si>
    <t>A2/1/21/102</t>
  </si>
  <si>
    <t>A2/1/21/123</t>
  </si>
  <si>
    <t>A2/1/21/122</t>
  </si>
  <si>
    <t>A2/1/21/176</t>
  </si>
  <si>
    <t>A2/1/21/284</t>
  </si>
  <si>
    <t>A2/1/21/317</t>
  </si>
  <si>
    <t>A2/1/21/318</t>
  </si>
  <si>
    <t>A2/1/21/320</t>
  </si>
  <si>
    <t>A2/1/21/367</t>
  </si>
  <si>
    <t>A2/1/21/413</t>
  </si>
  <si>
    <t>A2/1/21/445</t>
  </si>
  <si>
    <t>A2/1/21/446</t>
  </si>
  <si>
    <t>A2/1/21/447</t>
  </si>
  <si>
    <t>A2/1/21/524</t>
  </si>
  <si>
    <t>A2/1/21/686</t>
  </si>
  <si>
    <t>A2/1/21/685</t>
  </si>
  <si>
    <t>A2/1/21/684</t>
  </si>
  <si>
    <t>A2/1/21/693</t>
  </si>
  <si>
    <t>A2/1/21/731</t>
  </si>
  <si>
    <t>A2/1/21/783</t>
  </si>
  <si>
    <t>A2/1/22/233</t>
  </si>
  <si>
    <t>A2/1/22/234</t>
  </si>
  <si>
    <t>A2/1/22/235</t>
  </si>
  <si>
    <t>A2/1/22/236</t>
  </si>
  <si>
    <t>A2/1/22/237</t>
  </si>
  <si>
    <t>A2/1/22/238</t>
  </si>
  <si>
    <t>A2/1/22/402</t>
  </si>
  <si>
    <t>A2/1/22/483</t>
  </si>
  <si>
    <t>A2/1/22/482</t>
  </si>
  <si>
    <t>A2/1/23/76</t>
  </si>
  <si>
    <t>A2/1/23/97</t>
  </si>
  <si>
    <t>A2/1/23/161</t>
  </si>
  <si>
    <t>A2/1/23/162</t>
  </si>
  <si>
    <t>A2/1/23/209</t>
  </si>
  <si>
    <t>A2/1/23/210</t>
  </si>
  <si>
    <t>A2/1/23/211</t>
  </si>
  <si>
    <t>A2/1/23/215</t>
  </si>
  <si>
    <t>A2/1/23/213</t>
  </si>
  <si>
    <t>A2/1/23/214</t>
  </si>
  <si>
    <t>A2/1/23/240</t>
  </si>
  <si>
    <t>A2/1/23/241</t>
  </si>
  <si>
    <t>A2/1/23/331</t>
  </si>
  <si>
    <t>A2/1/23/333</t>
  </si>
  <si>
    <t>A2/1/23/334</t>
  </si>
  <si>
    <t>A2/1/23/336</t>
  </si>
  <si>
    <t>A2/1/23/337</t>
  </si>
  <si>
    <t>A2/1/23/339</t>
  </si>
  <si>
    <t>A2/1/23/338</t>
  </si>
  <si>
    <t>A2/1/23/420</t>
  </si>
  <si>
    <t>A2/1/23/421</t>
  </si>
  <si>
    <t>A2/1/23/434</t>
  </si>
  <si>
    <t>A2/1/23/435</t>
  </si>
  <si>
    <t>A2/1/24/51</t>
  </si>
  <si>
    <t>A2/1/24/52</t>
  </si>
  <si>
    <t>A2/1/24/53</t>
  </si>
  <si>
    <t>A2/1/24/54</t>
  </si>
  <si>
    <t>A2/1/24/55</t>
  </si>
  <si>
    <t>A2/1/24/109</t>
  </si>
  <si>
    <t>A2/1/24/110</t>
  </si>
  <si>
    <t>A2/1/24/111</t>
  </si>
  <si>
    <t>A2/1/24/134</t>
  </si>
  <si>
    <t>A2/1/24/135</t>
  </si>
  <si>
    <t>A2/1/24/136</t>
  </si>
  <si>
    <t>A2/1/24/221</t>
  </si>
  <si>
    <t>A2/1/24/222</t>
  </si>
  <si>
    <t>A2/1/24/223</t>
  </si>
  <si>
    <t>A2/1/24/224</t>
  </si>
  <si>
    <t>A2/1/24/225</t>
  </si>
  <si>
    <t>A2/1/24/236</t>
  </si>
  <si>
    <t>A2/1/24/284</t>
  </si>
  <si>
    <t>A2/1/25/97</t>
  </si>
  <si>
    <t>A2/1/25/127</t>
  </si>
  <si>
    <t>A2/1/25/128</t>
  </si>
  <si>
    <t>A2/1/25/129</t>
  </si>
  <si>
    <t>A2/1/25/197</t>
  </si>
  <si>
    <t>A2/1/25/198</t>
  </si>
  <si>
    <t>A2/1/25/199</t>
  </si>
  <si>
    <t>A2/1/25/200</t>
  </si>
  <si>
    <t>A2/1/25/201</t>
  </si>
  <si>
    <t>A2/1/25/202</t>
  </si>
  <si>
    <t>A2/1/25/245</t>
  </si>
  <si>
    <t>A2/1/25/246</t>
  </si>
  <si>
    <t>A2/1/25/247</t>
  </si>
  <si>
    <t>A2/1/25/283</t>
  </si>
  <si>
    <t>A2/1/25/551</t>
  </si>
  <si>
    <t>A2/1/25/371</t>
  </si>
  <si>
    <t>A2/1/25/372</t>
  </si>
  <si>
    <t>A2/1/25/455</t>
  </si>
  <si>
    <t>P-131/2006</t>
  </si>
  <si>
    <t>P-151/2007</t>
  </si>
  <si>
    <t>P-191/2007</t>
  </si>
  <si>
    <t>P-134/2008</t>
  </si>
  <si>
    <t>P-126/2008</t>
  </si>
  <si>
    <t>P-127/2008</t>
  </si>
  <si>
    <t>P-218/2008</t>
  </si>
  <si>
    <t>P-364/2008</t>
  </si>
  <si>
    <t>P-79/2009</t>
  </si>
  <si>
    <t>P-217/2009</t>
  </si>
  <si>
    <t>P-216/2009</t>
  </si>
  <si>
    <t>P-366/2009</t>
  </si>
  <si>
    <t>P-392/2009</t>
  </si>
  <si>
    <t>P-3/2010</t>
  </si>
  <si>
    <t>P-50/2010</t>
  </si>
  <si>
    <t>P-292/2010</t>
  </si>
  <si>
    <t>P-417/2010</t>
  </si>
  <si>
    <t>P-54/2011</t>
  </si>
  <si>
    <t>P-151/2011</t>
  </si>
  <si>
    <t>P-285/2011</t>
  </si>
  <si>
    <t>P-286/2011</t>
  </si>
  <si>
    <t>P-331/2011</t>
  </si>
  <si>
    <t>P-309/2012</t>
  </si>
  <si>
    <t>P-294/2013</t>
  </si>
  <si>
    <t>P-292/2013</t>
  </si>
  <si>
    <t>P-291/2013</t>
  </si>
  <si>
    <t>P-293/2013</t>
  </si>
  <si>
    <t>P-48/2014</t>
  </si>
  <si>
    <t>P-130/2014</t>
  </si>
  <si>
    <t>P-381/2014</t>
  </si>
  <si>
    <t>P-86/2015</t>
  </si>
  <si>
    <t>P-164/2015</t>
  </si>
  <si>
    <t>P-229/2015</t>
  </si>
  <si>
    <t>P-237/2015</t>
  </si>
  <si>
    <t>P-298/2015</t>
  </si>
  <si>
    <t>P-346/2015</t>
  </si>
  <si>
    <t>P-347/2015</t>
  </si>
  <si>
    <t>P-8/2016</t>
  </si>
  <si>
    <t>P-72/2016</t>
  </si>
  <si>
    <t>P-196/2016</t>
  </si>
  <si>
    <t>P-212/2016</t>
  </si>
  <si>
    <t>P-255/2016</t>
  </si>
  <si>
    <t>P-10/2017</t>
  </si>
  <si>
    <t>P-115/2017</t>
  </si>
  <si>
    <t>P-323/2017</t>
  </si>
  <si>
    <t>P-321/2017</t>
  </si>
  <si>
    <t>P-326/2017</t>
  </si>
  <si>
    <t>P-327/2017</t>
  </si>
  <si>
    <t>P-334/2017</t>
  </si>
  <si>
    <t>P-466/2017</t>
  </si>
  <si>
    <t>P-467/2017</t>
  </si>
  <si>
    <t>P-657/2017</t>
  </si>
  <si>
    <t>P-12/2018</t>
  </si>
  <si>
    <t>P-63/2018</t>
  </si>
  <si>
    <t>P-188/2018</t>
  </si>
  <si>
    <t>P-227/2018</t>
  </si>
  <si>
    <t>P-261/2018</t>
  </si>
  <si>
    <t>P-290/2018</t>
  </si>
  <si>
    <t>P-365/2018</t>
  </si>
  <si>
    <t>P-366/2018</t>
  </si>
  <si>
    <t>P-397/2018</t>
  </si>
  <si>
    <t>P-565/2018</t>
  </si>
  <si>
    <t>P-564/2018</t>
  </si>
  <si>
    <t>P-566/2018</t>
  </si>
  <si>
    <t>P-651/2018</t>
  </si>
  <si>
    <t>P-687/2018</t>
  </si>
  <si>
    <t>P-689/2018</t>
  </si>
  <si>
    <t>P-703/2018</t>
  </si>
  <si>
    <t>P-715/2018</t>
  </si>
  <si>
    <t>P-110/2019</t>
  </si>
  <si>
    <t>P-137/2019</t>
  </si>
  <si>
    <t>P-125/2019</t>
  </si>
  <si>
    <t>P-126/2019</t>
  </si>
  <si>
    <t>P-149/2019</t>
  </si>
  <si>
    <t>P-166/2019</t>
  </si>
  <si>
    <t>P-201/2019</t>
  </si>
  <si>
    <t>P-52/2020</t>
  </si>
  <si>
    <t>P-95/2020</t>
  </si>
  <si>
    <t>P-116/2020</t>
  </si>
  <si>
    <t>P-166/2020</t>
  </si>
  <si>
    <t>P-218/2020</t>
  </si>
  <si>
    <t>P-219/2020</t>
  </si>
  <si>
    <t>P-272/2020</t>
  </si>
  <si>
    <t>P-319/2020</t>
  </si>
  <si>
    <t>P-320/2020</t>
  </si>
  <si>
    <t>P-341/2020</t>
  </si>
  <si>
    <t>P-377/2020</t>
  </si>
  <si>
    <t>P-418/2020</t>
  </si>
  <si>
    <t>P-476/2020</t>
  </si>
  <si>
    <t>P-489/2020</t>
  </si>
  <si>
    <t>PP-7/2021</t>
  </si>
  <si>
    <t>PP-10/2021</t>
  </si>
  <si>
    <t>PP-12/2021</t>
  </si>
  <si>
    <t>P-100/2021</t>
  </si>
  <si>
    <t>P-193/2021</t>
  </si>
  <si>
    <t>P-222/2021</t>
  </si>
  <si>
    <t>P-221/2021</t>
  </si>
  <si>
    <t>P-205/2021</t>
  </si>
  <si>
    <t>P-260/2021</t>
  </si>
  <si>
    <t>P-291/2021</t>
  </si>
  <si>
    <t>P-314/2021</t>
  </si>
  <si>
    <t>P-312/2021</t>
  </si>
  <si>
    <t>P-311/2021</t>
  </si>
  <si>
    <t>P-389/2021</t>
  </si>
  <si>
    <t>P-511/2021</t>
  </si>
  <si>
    <t>P-512/2021</t>
  </si>
  <si>
    <t>P-513/2021</t>
  </si>
  <si>
    <t>P-510/2021</t>
  </si>
  <si>
    <t>P-562/2021</t>
  </si>
  <si>
    <t>P-584/2021</t>
  </si>
  <si>
    <t>P-158/2022</t>
  </si>
  <si>
    <t>P-157/2022</t>
  </si>
  <si>
    <t>P-156/2022</t>
  </si>
  <si>
    <t>P-155/2022</t>
  </si>
  <si>
    <t>P-154/2022</t>
  </si>
  <si>
    <t>P-153/2022</t>
  </si>
  <si>
    <t>P-277/2022</t>
  </si>
  <si>
    <t>P-332/2022</t>
  </si>
  <si>
    <t>P-333/2022</t>
  </si>
  <si>
    <t>P-35/2023</t>
  </si>
  <si>
    <t>P-43/2023</t>
  </si>
  <si>
    <t>P-108/2023</t>
  </si>
  <si>
    <t>P-109/2023</t>
  </si>
  <si>
    <t>P-148/2023</t>
  </si>
  <si>
    <t>P-149/2023</t>
  </si>
  <si>
    <t>P-150/2023</t>
  </si>
  <si>
    <t>P-151/2023</t>
  </si>
  <si>
    <t>P-152/2023</t>
  </si>
  <si>
    <t>P-153/2023</t>
  </si>
  <si>
    <t>P-176/2023</t>
  </si>
  <si>
    <t>P-177/2023</t>
  </si>
  <si>
    <t>P-232/2023</t>
  </si>
  <si>
    <t>P-234/2023</t>
  </si>
  <si>
    <t>P-235/2023</t>
  </si>
  <si>
    <t>P-237/2023</t>
  </si>
  <si>
    <t>P-238/2023</t>
  </si>
  <si>
    <t>P-236/2023</t>
  </si>
  <si>
    <t>P-233/2023</t>
  </si>
  <si>
    <t>P-337/2023</t>
  </si>
  <si>
    <t>P-338/2023</t>
  </si>
  <si>
    <t>P-347/2023</t>
  </si>
  <si>
    <t>P-348/2023</t>
  </si>
  <si>
    <t>P-50/2024</t>
  </si>
  <si>
    <t>P-51/2024</t>
  </si>
  <si>
    <t>P-53/2024</t>
  </si>
  <si>
    <t>P-52/2024</t>
  </si>
  <si>
    <t>P-54/2024</t>
  </si>
  <si>
    <t>P-104/2024</t>
  </si>
  <si>
    <t>P-106/2024</t>
  </si>
  <si>
    <t>P-105/2024</t>
  </si>
  <si>
    <t>P-129/2024</t>
  </si>
  <si>
    <t>P-130/2024</t>
  </si>
  <si>
    <t>P-131/2024</t>
  </si>
  <si>
    <t>P-208/2024</t>
  </si>
  <si>
    <t>P-209/2024</t>
  </si>
  <si>
    <t>P-210/2024</t>
  </si>
  <si>
    <t>P-211/2024</t>
  </si>
  <si>
    <t>P-212/2024</t>
  </si>
  <si>
    <t>P-223/2024</t>
  </si>
  <si>
    <t>P-263/2024</t>
  </si>
  <si>
    <t>P-93/2025</t>
  </si>
  <si>
    <t>P-123/2025</t>
  </si>
  <si>
    <t>P-124/2025</t>
  </si>
  <si>
    <t>P-125/2025</t>
  </si>
  <si>
    <t>P-191/2025</t>
  </si>
  <si>
    <t>P-192/2025</t>
  </si>
  <si>
    <t>P-193/2025</t>
  </si>
  <si>
    <t>P-194/2025</t>
  </si>
  <si>
    <t>P-195/2025</t>
  </si>
  <si>
    <t>P-196/2025</t>
  </si>
  <si>
    <t>P-239/2025</t>
  </si>
  <si>
    <t>P-240/2025</t>
  </si>
  <si>
    <t>P-241/2025</t>
  </si>
  <si>
    <t>P-271/2025</t>
  </si>
  <si>
    <t>PP-2/2025</t>
  </si>
  <si>
    <t>P-351/2025</t>
  </si>
  <si>
    <t>P-352/2025</t>
  </si>
  <si>
    <t>P-429/2025</t>
  </si>
  <si>
    <t>(euro)</t>
  </si>
  <si>
    <t>Trančes</t>
  </si>
  <si>
    <t>Mērķis</t>
  </si>
  <si>
    <t>Līguma noslēgšanas datums</t>
  </si>
  <si>
    <t>Gads</t>
  </si>
  <si>
    <t>KOPĀ</t>
  </si>
  <si>
    <t>04.07.2024.</t>
  </si>
  <si>
    <t>Pašvaldības autoceļa Bērzi Zaube, Zaubes pagasts, Cēsu novads pārbūve</t>
  </si>
  <si>
    <t>19.06.2024.</t>
  </si>
  <si>
    <t>Prioritārais investīciju projekts “Nītaures mūzikas un mākslas pamatskolas pārbūve energoefektivitātes paaugstināšana"</t>
  </si>
  <si>
    <t>06.05.2025.</t>
  </si>
  <si>
    <t>(ERAF) Infrastruktūras attīstība pirmsskolas izglītības iestādē Dārtas ielā 1, Cēsīs, Cēsu novadā</t>
  </si>
  <si>
    <t>26.05.2025.</t>
  </si>
  <si>
    <t>Cēsu novada pašvaldībasDzērbenes pagasta autoceļa "Vecais ceļš" pārbūve</t>
  </si>
  <si>
    <t>Putru ielas seguma pārbūve,Līvos, Cēsu novads posmā no Zvārtas ielaslīdz Valsts vietējam autoceļam V291 Cēsis -Kārļi - Ieriķi”</t>
  </si>
  <si>
    <t>TPF projekts (Nr.6.1.1.3/1/24/A/017 “Atbalsts uzņēmējdarbībai nepieciešamās infrastruktūras attīstībai, veicinot pāreju uz klimatneitrālu ekonomiku”</t>
  </si>
  <si>
    <t>30.06.2025.</t>
  </si>
  <si>
    <t>06.08.2025.</t>
  </si>
  <si>
    <t>Prioritārais investīciju projekts "Siltumtrases pārbūve Liepā, Cēsu novads"</t>
  </si>
  <si>
    <t>ERAF projekts (Nr.5.1.1.1/2/24/A/013) "Infrastruktūra uzņēmējdarbības atbalstam"</t>
  </si>
  <si>
    <t>Prioritārais investīciju projekts "Inženierkomunikāciju jaunbūve projekta “Ilgtspējīgas daudzveidu mobilitātes veicināšana Cēsīs” realizācijai</t>
  </si>
  <si>
    <t>Pureņu un Pīlādžu ielas izbūve, Jaunpiebalga, Jaunpiebalgas pagasts, Cēsu novads</t>
  </si>
  <si>
    <t> Izmēģinātāju un Dārza ielas atjaunošana Priekuļos, Priekuļu pagastā, Cēsu novadā</t>
  </si>
  <si>
    <t>Kungu ielas Cēsīs pārbūve</t>
  </si>
  <si>
    <t>22.07.2025.</t>
  </si>
  <si>
    <t>AF Nītaures mūzikas un mākslas pamatskolas pārbūve energoefektivitātes paaugstināšanai</t>
  </si>
  <si>
    <t>ERAF projekts (Nr.5.1.1.3/1/23/A/009) “Pirtsupītes publiskās ārtelpas attīstība"</t>
  </si>
  <si>
    <t>ERAF projekts (Nr.2.1.1.6/1/24/I/003) Cēsu Pilsētas vidusskolas energoefektivitātes paaugstināšana</t>
  </si>
  <si>
    <t>01.08.2025.</t>
  </si>
  <si>
    <t>Investīciju projekta "Cēsu Pilsētas vidusskola pārbūve"</t>
  </si>
  <si>
    <t>24.09.2025.</t>
  </si>
  <si>
    <t>ERAF projekts "Ilgtspējīgas daudzveidu mobilitātes veicināšana Cēsīs"</t>
  </si>
  <si>
    <t>x</t>
  </si>
  <si>
    <t>Plānotās saistības</t>
  </si>
  <si>
    <t>Galvojumi</t>
  </si>
  <si>
    <t>Projekta ''Jauna ūdensvada un kanalizācijas izbūve Augšlīgatnē, Līgatnes pagastā, Līgatnes novadā'' īstenošanai</t>
  </si>
  <si>
    <t>15.12.2017</t>
  </si>
  <si>
    <t>A1/1/21/399-V/21/1</t>
  </si>
  <si>
    <t>K-17/2021</t>
  </si>
  <si>
    <t>Inženierkomunikācijas tīklu atjaunošana Līgatnē 2021.gadā</t>
  </si>
  <si>
    <t>12.07.2021.</t>
  </si>
  <si>
    <t>KOPĀ SAISTĪBAS</t>
  </si>
  <si>
    <t>Saistību apjoms % no plānotajiem pamatbudžeta ieņēmumiem</t>
  </si>
  <si>
    <t>Plānotie pamatbudžeta ieņēmumi bez plānotajiem transferta ieņēmumiem no valsts budžeta noteiktam mērķim (izņemot klimata pārmaiņu finanšu instrumenta finansējumu) un plānotajām iemaksām pašvaldību finanšu izlīdzināšanas fondā saimnieciskajā gadā:</t>
  </si>
  <si>
    <t>01.06.2007.</t>
  </si>
  <si>
    <t>Kopā</t>
  </si>
  <si>
    <t>prioritārais investīciju projekts “Nītaures mūzikas un mākslas pamatskolas pārbūve energoefektivitātes paaugstināšana”</t>
  </si>
  <si>
    <t>12.12.2025.</t>
  </si>
  <si>
    <t>Vidusskolas sporta zāles celtniecība</t>
  </si>
  <si>
    <t>01.06.2006</t>
  </si>
  <si>
    <t>P-151/2007 Sociālās daudzdzīvokļu dzīvojamās mājas būvniecības pabeigšanai</t>
  </si>
  <si>
    <t>01.06.2007</t>
  </si>
  <si>
    <t>P-134/2008-Cēsu pilsētas ielu rekonstrukcijai</t>
  </si>
  <si>
    <t>07.05.2008</t>
  </si>
  <si>
    <t>Ārējo siltumtīklu, ūdens un kanalizācijas sistēmas rekonstrukcija nekustamā īpašumā "Gaismas"</t>
  </si>
  <si>
    <t>Mārsnēnu pamatskolas pirmskolas grupu telpu ēkas rekonstrukcija</t>
  </si>
  <si>
    <t>P-218/2008 Sporta laukuma rekonstrukcijai</t>
  </si>
  <si>
    <t>19.06.2008</t>
  </si>
  <si>
    <t>Ūdenssaimniecības projekta 1. kārta</t>
  </si>
  <si>
    <t>20.10.2008</t>
  </si>
  <si>
    <t>ELFLA projekta "Līgatnes pamatskolas sporta zāles celtniecība" īstenošanai P-79/2009</t>
  </si>
  <si>
    <t>29.05.2009</t>
  </si>
  <si>
    <t>Taurenes pagasta saieta nama vienkāšotā  rekonstrukcija</t>
  </si>
  <si>
    <t>24.09.2009</t>
  </si>
  <si>
    <t>Alternatīvās dienas aprūpes centrs "Rudiņi" vienkāšotā rekonstrukcija</t>
  </si>
  <si>
    <t>01.10.2009</t>
  </si>
  <si>
    <t>P-366/2009 Valsts budžeta līdzfinans.   inv.pr."Jaunas pirmsskolas izglīt.iest.būvniecība Cēsīs"</t>
  </si>
  <si>
    <t>10.12.2009</t>
  </si>
  <si>
    <t>Vecpiebalgas pagasta sporta zāles vienkāšotā rekonstrukcija</t>
  </si>
  <si>
    <t>21.12.2009</t>
  </si>
  <si>
    <t>ELFLA projekta "Līgatnes pamatskolas sporta zāles celtniecība" īstenošanai P-3/2010</t>
  </si>
  <si>
    <t>12.02.2010</t>
  </si>
  <si>
    <t>P-50/2010-ERAf pr."Cēsu pils.PII renovācija"</t>
  </si>
  <si>
    <t>01.04.2010</t>
  </si>
  <si>
    <t>ERAF projekta "Līgatnes papīrfabrikas ciemata kultūrvēsturiskās tūrisma takas izveide" īstenošanai P-292/2010</t>
  </si>
  <si>
    <t>26.08.2010</t>
  </si>
  <si>
    <t>P-417/2010 ERAF pr."Cēsu pilsētas tranzītielas-Pētera i.rekonstrukcija"</t>
  </si>
  <si>
    <t>22.10.2010</t>
  </si>
  <si>
    <t xml:space="preserve">P-54/2011 ERAF pr."Cēsu pilsētas pirmsskolas izglītības iestāžu renovācijas 2.kārta" </t>
  </si>
  <si>
    <t>20.04.2011</t>
  </si>
  <si>
    <t>P-151/2011 ERAF pr."Cēsu pilsētas maģistrālo ielu rekonstrukcija"</t>
  </si>
  <si>
    <t>10.06.2011</t>
  </si>
  <si>
    <t>Kohēzijas fonda projekta "Ūdenssaimniecības pakalpojumu attīstība Līgatnē" P-285-/2011</t>
  </si>
  <si>
    <t>11.08.2011</t>
  </si>
  <si>
    <t>Projekta "Siltumtrases nomaiņa Augšlīgatnes ciemā" īstenošanai-ārkārtas situācijas novēršanai P-286/2011</t>
  </si>
  <si>
    <t>ERAF pr."Satiksmes drošības uzlaboj.pie 3.PII"</t>
  </si>
  <si>
    <t>08.09.2011</t>
  </si>
  <si>
    <t>Rozulas ciema ūdensaimniecības attīstībai</t>
  </si>
  <si>
    <t>23.08.2012</t>
  </si>
  <si>
    <t>Cēsu centrālās bibliotēkas ēkas renovāc.un pieej.nodrošin." īstenošanai</t>
  </si>
  <si>
    <t>16.08.2013</t>
  </si>
  <si>
    <t>ERAF pr."Daudzf.centra "Vidzemes mūzikas un kult.centrs" izveide" īstenošanai</t>
  </si>
  <si>
    <t>ERAF pr."Daudzf.centra"Vidzemes mūzikas  un kult.centrs" izveide" īstenošanai</t>
  </si>
  <si>
    <t>Cēsu pilsētas tranzītielas-Gaujas ielas-rekonstrukcija</t>
  </si>
  <si>
    <t>ERAF pr."Cēsu Profesionālās vidusskolas kompleksa attīstība" īstenošanai</t>
  </si>
  <si>
    <t>28.02.2014</t>
  </si>
  <si>
    <t>Stalbes vidusskolas ēkas energoefektivitātes paaugstināšana</t>
  </si>
  <si>
    <t>10.04.2014</t>
  </si>
  <si>
    <t>Straupes pamatskolas fasādes vienkāršota renovācija un lietus ūdeņa drenāžas izbūve</t>
  </si>
  <si>
    <t>20.08.2014</t>
  </si>
  <si>
    <t>Prioritārā investīciju projekta "Kanalizācijas tīklu rekonstrukcija Līgatnes pilsētā" P-86/2015</t>
  </si>
  <si>
    <t>10.04.2015</t>
  </si>
  <si>
    <t>KPFI projekta Nr.KPFI-13.3/27 "Pašvaldības publisko teritoriju apgaismojuma infrastruktūras uzlabošana Līgatnē un Augšlīgatnē'' īstenošanai P-164/2015</t>
  </si>
  <si>
    <t>20.05.2015</t>
  </si>
  <si>
    <t>Cēsu pils.pamatksolas-ēkas telpu vienk.atjaunošana,L.Paegles ielā 1, Cēsīs, Cēsu novadā" īstenošanai</t>
  </si>
  <si>
    <t>09.07.2015</t>
  </si>
  <si>
    <t>Raiņa i.posma jaunbūves,Noliktavas,Dzintara i. un Uzvaras bulv.krustojuma rekonstrukcijas ielām pieguļ.laukuma labiek.,Cēsīs, Cēsu nov." īstenošanai</t>
  </si>
  <si>
    <t>20.07.2015</t>
  </si>
  <si>
    <t>Projekta Līgatnes novada pamatskolas un tās palīgēkas remontdarbi īstenošanai P-298/2015</t>
  </si>
  <si>
    <t>06.08.2015</t>
  </si>
  <si>
    <t>Siltumtrases, katlu māja - Straupes pamatskola, rekonstrukcija</t>
  </si>
  <si>
    <t>20.08.2015</t>
  </si>
  <si>
    <t>Straupes centra publiskāsteritorijas labiekārtošana un vieglo automašīnu stāvlaukuma izbūve pie Straupes pamatskolas</t>
  </si>
  <si>
    <t>Jaunpiebalgas mākslas skolas rekonstrukcija</t>
  </si>
  <si>
    <t>29.01.2016</t>
  </si>
  <si>
    <t>Darbnīcas ēkas pārbūve par interešu centru</t>
  </si>
  <si>
    <t>27.05.2016</t>
  </si>
  <si>
    <t>Raiņa un Piebalgas ielas krustojuma rekonstrukcija, izbūvējot rotācijas apli Cēsīs, Cēsu novadā</t>
  </si>
  <si>
    <t>26.07.2016</t>
  </si>
  <si>
    <t xml:space="preserve">Projekta Ielu seguma atjaunošana dažādos posmos Līgatnes novadā īstenošanai   </t>
  </si>
  <si>
    <t>09.08.2016</t>
  </si>
  <si>
    <t>Prioritārā investīciju projekta Maģistrālā ūdensvada remontdarbiLīgatnes pilsētā īstenošanai</t>
  </si>
  <si>
    <t>02.09.2016</t>
  </si>
  <si>
    <t>Dzīvojamās mājas atjaunošana, piemērojot dienesta viesnīcai,Saules ielā 23, Cēsīs, Cēsu novadā"</t>
  </si>
  <si>
    <t>01.02.2017</t>
  </si>
  <si>
    <t>Raiskuma pamatskolas iekšējo inženiertīklu rekonstrukcija</t>
  </si>
  <si>
    <t>12.04.2017</t>
  </si>
  <si>
    <t>Rīgas ielas posma rekontsrukc.uzņmējd.vides uzlabošanai, Cēsīs</t>
  </si>
  <si>
    <t>29.06.2017</t>
  </si>
  <si>
    <t>Degradēto teritoriju revitalizācija Cēsu novadā 1.kārta</t>
  </si>
  <si>
    <t>Straupes sporta zāles pārbūve</t>
  </si>
  <si>
    <t>03.07.2017</t>
  </si>
  <si>
    <t>Šķūņa rekonstrukcijas projekts</t>
  </si>
  <si>
    <t>Gājēju ceļa pārbūve</t>
  </si>
  <si>
    <t>06.07.2017</t>
  </si>
  <si>
    <t>Līvu pamatskolas centrālapkures izbūve"īstenošanai</t>
  </si>
  <si>
    <t>25.08.2017</t>
  </si>
  <si>
    <t>Cēsu pilsētas stadiona rekonstrukcija"īstenošanai</t>
  </si>
  <si>
    <t>ERAF pr.Nr.5.5.1.0/17/I/004"Kultūra,vēsture,arhitektūra Gaujas un laiku lokos"'</t>
  </si>
  <si>
    <t>05.12.2017</t>
  </si>
  <si>
    <t>Līvu sākumskolas  siltumapgādes sistēmas izbūve" īstenošanai</t>
  </si>
  <si>
    <t>31.01.2018</t>
  </si>
  <si>
    <t>Telpu grupas vienkāršota atjaunošana Amatas novada Drabešu Jaunajā pamatskolā</t>
  </si>
  <si>
    <t>07.03.2018</t>
  </si>
  <si>
    <t>Pārgaujas novada pašvaldības grants ceļu pārbūvei</t>
  </si>
  <si>
    <t>16.05.2018</t>
  </si>
  <si>
    <t>Infrastruktūras un komunikāciju sakārtošanai Jaunpiebalgā</t>
  </si>
  <si>
    <t>31.05.2018</t>
  </si>
  <si>
    <t>ERAF pr."Degradēto teritoriju revitalizācija Cēsu novadā 3.kārta"īstenošanai</t>
  </si>
  <si>
    <t>01.06.2018</t>
  </si>
  <si>
    <t>Grants ceļa "Mazaiskrogs -Irbēni"pārbūvei</t>
  </si>
  <si>
    <t>21.06.2018</t>
  </si>
  <si>
    <t>Stalbes vidusskolas struktūrvienības Raiskuma pamatskolas ēkas energoefektivitātes palielināšana - ēkas fasādes un jumta atjaunošana</t>
  </si>
  <si>
    <t>05.07.2018</t>
  </si>
  <si>
    <t>Straupes ciema ūdenstorņa atjaunošana</t>
  </si>
  <si>
    <t>Aizs.infrastruktūras att.proj,"Daudzstāvu daudzdzīv. dzīv.ēkas-nep.jaunbūves A.Kronvalda ielā 56, Cēsīs pārbūve"īstenošanai</t>
  </si>
  <si>
    <t>25.07.2018</t>
  </si>
  <si>
    <t>Skatu torņa būvniecība</t>
  </si>
  <si>
    <t>03.10.2018</t>
  </si>
  <si>
    <t>Siltummezglu, siltumtrases un kanalizācijas tīklu izbūve</t>
  </si>
  <si>
    <t>Sporta un atpūtas laukuma izveidošana</t>
  </si>
  <si>
    <t>04.10.2018</t>
  </si>
  <si>
    <t>Valsts nozīmes sporta infrastruktūras attīst.projekta "Cēsu pils.stadiona rekonstrukcija"īstenošanai</t>
  </si>
  <si>
    <t>14.11.2018</t>
  </si>
  <si>
    <t>ERAF projekta ''Uzņēmējdarbības vides sakārtošana Augšlīgatnē'' īstenošanai P-687/2018</t>
  </si>
  <si>
    <t>26.11.2018</t>
  </si>
  <si>
    <t>Līgatnes Mūzikas un mākalsas skolas fasādes un iekštelpu atjaunošana    P-689/2018</t>
  </si>
  <si>
    <t>23.11.2018</t>
  </si>
  <si>
    <t>ELFLA projekta "Pašvaldības ceļu B77 "Saulgoži-Brežģis" un B71 "Soseja-Laidzi" pārbūve īstenošanai</t>
  </si>
  <si>
    <t>27.11.2018</t>
  </si>
  <si>
    <t>ERAF projekta "Uzņēmējdarbības attīstībai nepieciešamās publiskās infrastrultūras attīstība Vecpiebalgas novada Inešu pagastā" īstenošanai</t>
  </si>
  <si>
    <t>29.11.2018</t>
  </si>
  <si>
    <t>ELFLA projekta "Pašvaldības ceļa B26 Jaunkabulēni-Celmi-Tožiņi pārbūve" īstenošanai</t>
  </si>
  <si>
    <t>17.05.2019</t>
  </si>
  <si>
    <t>ELFLA projekta "Peldvietas labiekārtošana pie Dabaru ezera" īstenošanai</t>
  </si>
  <si>
    <t>03.06.2019</t>
  </si>
  <si>
    <t>ERAF Energoefektivitātes paaugstināšana ANP ēkā - Drabešu sākumskolā (Drabešu Jaunajā pamatskolā)</t>
  </si>
  <si>
    <t>05.06.2019</t>
  </si>
  <si>
    <t>ERAF Kultūra, vēsture, arhitektūra Gaujas un laika lokos</t>
  </si>
  <si>
    <t>ERAF projekta "Kultūra, vēsture, arhitektūra Gaujas un laika lokos" īstenošana</t>
  </si>
  <si>
    <t>10.06.2019</t>
  </si>
  <si>
    <t>Projektam ''Ķempju ielas pārbūves 1. kārta'' P-166/2019</t>
  </si>
  <si>
    <t>04.07.2019</t>
  </si>
  <si>
    <t>ERAF pr."Cēsu novada visp.izglītības iestāžu modernizācija"īstenošanai</t>
  </si>
  <si>
    <t>30.08.2019</t>
  </si>
  <si>
    <t>ERAF pr."Degradēto teritoriju revitalizācija Cēsu novadā II kārta" īstenošanai</t>
  </si>
  <si>
    <t>11.03.2020</t>
  </si>
  <si>
    <t>ELFLA projekta "Pašvaldības autoceļa B21 Stacija-Brodi-Kaupēni-Teikmaņi pārbūve" īstenošanai</t>
  </si>
  <si>
    <t>30.03.2020</t>
  </si>
  <si>
    <t>ERAF Pakalpojumu infrastruktūras attīstība deinstitucionalizācijas plāna īstenošanai Amatas novada Spārē</t>
  </si>
  <si>
    <t>17.04.2020</t>
  </si>
  <si>
    <t>Bērnu rotaļu laukuma izveide Vecpiebalgā</t>
  </si>
  <si>
    <t>02.07.2020</t>
  </si>
  <si>
    <t>ELFLA projekta "Peldvietas labiekārtošana pie Kaives ezera" īstenošanai</t>
  </si>
  <si>
    <t>03.08.2020</t>
  </si>
  <si>
    <t>ELFLA projekta "Izstāžu taka Vecpiebalgas viesistabā" īstenošanai</t>
  </si>
  <si>
    <t>ERAF pr."Uzņēmējdarbības attīstību veicinošas vides attīst.Viestura ielā" īstenošanai</t>
  </si>
  <si>
    <t>31.08.2020</t>
  </si>
  <si>
    <t>Autoceļa Kalna Pentuļi-Meža Naukšēni pārbūve</t>
  </si>
  <si>
    <t>15.09.2020</t>
  </si>
  <si>
    <t xml:space="preserve"> projekta "Ielu seguma atjaunošana" īstenošanai</t>
  </si>
  <si>
    <t>17.09.2020</t>
  </si>
  <si>
    <t>Projekta Skolas ielas pārbūve īstenošanai P-341/2020</t>
  </si>
  <si>
    <t>01.10.2020</t>
  </si>
  <si>
    <t>projekta "Apvienotā gājēju un velosipēdistu ceļa jaunbūve Rīgas i.posmā no A.Kronvalda līdz Pētera ielai un Bērzaines ielas atjaunošana posmā no E.Dārziņa ielas līdz Gaujas ielai, Cēsīs, Cēsu novadā" īstenošanai</t>
  </si>
  <si>
    <t>16.10.2020</t>
  </si>
  <si>
    <t>IP Satiksmes drošības uzlabošana Līvu cioemā, Drabešu pagastā, Amatas novadā</t>
  </si>
  <si>
    <t>28.10.2020</t>
  </si>
  <si>
    <t>projekta "Vilku ielas pārbūve posmā no Vilku ielas 5 līdz Saules ielai, Cēsīs, Cēsu novadā" īstenošanai</t>
  </si>
  <si>
    <t>09.12.2020</t>
  </si>
  <si>
    <t>ERAF projekta(Nr.9.3.1.1/18/I/006)"Daudzfunkcionālais sociālo pakalpojumu centrs "Cēsis"" īstenošanai</t>
  </si>
  <si>
    <t>11.12.2020</t>
  </si>
  <si>
    <t>Investīciju projektu īstenošanai (saistību pārjaunojums)</t>
  </si>
  <si>
    <t>29.03.2021</t>
  </si>
  <si>
    <t>Saistību pārjaunojuma līgums</t>
  </si>
  <si>
    <t>08.04.2021.</t>
  </si>
  <si>
    <t>Latvijas-Krievijas pārrobežu sadarbības programmas proj."Ilgtsp.zaļās infrastruktūras un atraktīvās atpūtas zonas attīstība dabā" investīciju daļas īstenošanai</t>
  </si>
  <si>
    <t>05.05.2021</t>
  </si>
  <si>
    <t>Stalbes pamatskolas sporta stadiona skrejceļa pārbūve</t>
  </si>
  <si>
    <t>08.06.2021</t>
  </si>
  <si>
    <t>PRIO Amatas novada pašvaldības Drabešu ciema grants ceļu (Drabeši - Lāčkalni, Drabeši -Vējdzirnavas) posmu pārbūve un atjaunošana</t>
  </si>
  <si>
    <t>21.06.2021</t>
  </si>
  <si>
    <t>COVID VARAM Amatas novada pašvaldības autoceļu atjaunošana</t>
  </si>
  <si>
    <t>Ieguldījumam pašvaldības SIA "Cēsu klīnika"pamatkapitālā ERAF projekta (Nr.4.2.2.0/20/I/005) "Cēsu klīnikas diagnostikas korpusa energoef.uzlabošana" īstenošanai</t>
  </si>
  <si>
    <t>22.06.2021</t>
  </si>
  <si>
    <t>Prioritārā investīciju projekta "Fasādes atjaunošana un energoefektivitātes paaugstināšana valsts kultūras piemineklim - PII ēkai Gaujas ielā 7, Līgatnē, Līgatnes novadā" īstenošanai P-260/2021</t>
  </si>
  <si>
    <t>06.07.2021.</t>
  </si>
  <si>
    <t xml:space="preserve">C-19 "Vecpiebalgas vidusskolas stadiona pārbūve" </t>
  </si>
  <si>
    <t>16.07.2021.</t>
  </si>
  <si>
    <t>Ielu seguma atjaunošana Cēsīs</t>
  </si>
  <si>
    <t>30.07.2021.</t>
  </si>
  <si>
    <t>Enerģētiski pašpietiekamas ēkas būvniecība Cēsīs, nākotnes tehnoloģiju zinātnes centra vajadzībām (Cēsis)</t>
  </si>
  <si>
    <t>30.07.2021</t>
  </si>
  <si>
    <t>Cēsu novada vispārējās izglītības iestāžu modernizācija</t>
  </si>
  <si>
    <t>Pārgaujas novada pašvaldības autoceļu atjaunošana</t>
  </si>
  <si>
    <t>08.09.2021</t>
  </si>
  <si>
    <t>Alauksta ielas pārbūve (km0.545)"</t>
  </si>
  <si>
    <t>02.11.2021.</t>
  </si>
  <si>
    <t>Grants seguma ielu virsmu divkārtu apstrāde un ietvju izbūve un atjaunošana (Cēsis)</t>
  </si>
  <si>
    <t>Vecpiebalgas vidusskolas infrastruktūras uzlabošana un materiāli tehniskās bāzes pilnveidošana"īstenošanai</t>
  </si>
  <si>
    <t>Gaujas ielas pārbūve Līgatnē, Cēsu novadā</t>
  </si>
  <si>
    <t>04.11.2021.</t>
  </si>
  <si>
    <t>Cēsu pilsētas 1. pirmsskolas izglītības iestādes teritorijas labiekārtošanas darbi</t>
  </si>
  <si>
    <t>02.12.2021.</t>
  </si>
  <si>
    <t>C-19 Piebalgas pamatskolas ēkas pārbūve par sociālās aprūpes centru, Jaunpiebalgas pagasts, Jaunpiebalgas novads</t>
  </si>
  <si>
    <t>23.12.2021.</t>
  </si>
  <si>
    <t>Jumpravas ielas atjaunošana Līgatnē, Cēsu novadā</t>
  </si>
  <si>
    <t>19.07.2022.</t>
  </si>
  <si>
    <t>Energoefektivitātes paaugstināšana pašvaldības ēkā Rūpnīcas ielā 8, Liepā, Liepas pagastā</t>
  </si>
  <si>
    <t xml:space="preserve">Pašvaldības autoceļa Lieltītmaņi - Upesmuižnieki atjaunošana Līgatnes pagastā, Cēsu novadā </t>
  </si>
  <si>
    <t>Pašvaldības autoceļa Zaube-Jaungalžēni posma km 0,450-1,650 pārbūve, Zaubes pagasts, Cēsu novads</t>
  </si>
  <si>
    <t>Notekūdeņu attīrīšanas iekārtas (NAI) un sadzīves notekūdeņu tīklu izbūve Spārē, Amatas pagastā</t>
  </si>
  <si>
    <t>Vecpiebalgas vidusskolas pirmsskolas izglītības iestādes ēkas jumta nomaiņai</t>
  </si>
  <si>
    <t>Pašvaldības autoceļa Čaukas–Kūdums atjaunošana ar divkārtu virsmas apstrāde Raiskuma pagastā, Cēsu novadā</t>
  </si>
  <si>
    <t>27.09.2022.</t>
  </si>
  <si>
    <t>Divkārtu virsmas apstrāde Meldru, Pureņu, Viršu, Niedru, Mārtiņa, Ķiršu, Vārnu, Vālodzes, Ata Kronvalda un Kalnmuižas ielās Cēsīs</t>
  </si>
  <si>
    <t>04.11.2022.</t>
  </si>
  <si>
    <t>Siltumtīklu  izbūve no Br. Kaudzīšu ielas 3A līdz Gaujas ielai 25A un no Gaujas ielas 25A līdz Priežu ielai 8, Jaunpiebalgā, Jaunpiebalgas pagastā, Cēsu novadā</t>
  </si>
  <si>
    <t>ERAF projekts (Nr.4.2.2.0/21/A/007) "Drabešu Jaunās pamatskolas fasādes siltināšana, nodrošinot energoefektivitātes paaugstināšanu”</t>
  </si>
  <si>
    <t>17.04.2023.</t>
  </si>
  <si>
    <t>Cēsu 2.pamatskolas klimata uzlabošana un daļu telpu atjaunošana 2 kārtās” Gaujas ielā 45, Cēsīs, Cēsu novadā II kārtas būvdarbi” priorit.</t>
  </si>
  <si>
    <t>03.05.2023.</t>
  </si>
  <si>
    <t>prioritārais investīciju projekts “Stalbes pagasta siltumtīklu pārbūve Stalbē, Stalbes pagastā, Cēsu novadā”</t>
  </si>
  <si>
    <t>28.06.2023.</t>
  </si>
  <si>
    <t>ERAF projekts (Nr.4.2.2.0/21/A/059) “Energoefektivitātes paaugstināšana Jaunpiebalgas vidusskolā Priežu ielā 8, Jaunpiebalgā, Jaunpiebalgas pagastā, Cēsu novadā”</t>
  </si>
  <si>
    <t>Bērzaines ielas posmā no Satekles ielas līdz Emīla Dārziņa ielai pārbūve Cēsīs, Cēsu novadā</t>
  </si>
  <si>
    <t>20.07.2023.</t>
  </si>
  <si>
    <t>Asfaltbetona seguma atjaunošana Alejas ielā, Jāņmuižā</t>
  </si>
  <si>
    <t>Cēsu novada Līgatnes pagasta ceļa “Blodziņi (Vaisuļi) -Asaru ceļš</t>
  </si>
  <si>
    <t>Pašvaldības autoceļa “Dzintariņi - Meijermuiža”, Drabešu pagastā, Cēsu novadā pārbūve</t>
  </si>
  <si>
    <t>Apvienotā gājēju - velosipēdistu celiņa izbūve gar Zvārtas ielu posmā no autoceļa P14 līdz Kalna ielai, Līvi, Drabešu pagasts, Cēsu novads</t>
  </si>
  <si>
    <t>Asfaltbetona seguma atjaunošana Sporta ielā, Jāņmuižā</t>
  </si>
  <si>
    <t>ERAF projekts (Nr.8.1.2.0/17/I/009) "Cēsu novada vispārējo izglītības iestāžu modernizācija"</t>
  </si>
  <si>
    <t>02.08.2023.</t>
  </si>
  <si>
    <t>Apvienotā gājēju-velosipēdistu ceļa izbūve gar Rīgas ielu posmā no Cēsu pilsētas robežas līdz Pētera ielai</t>
  </si>
  <si>
    <t>Jauno Līderu vidusskolas telpu pārbūve</t>
  </si>
  <si>
    <t>06.09.2023.</t>
  </si>
  <si>
    <t>Skolēnu autobusu iegāde Cēsu novada apvienību pārvalžu un Sporta skolas vajadzībām</t>
  </si>
  <si>
    <t>Energoefektivitātes paaugstināšana Aleksandra Bieziņa Raiskuma pamatskolā Raiskumā, Raiskuma pagastā, Cēsu novadā</t>
  </si>
  <si>
    <t>Ielu seguma pārbūve Straupē, Straupes pagastā, Cēsu novadā</t>
  </si>
  <si>
    <t>Cēsu novada Liepas pamatskolas infrastruktūras uzlabošana</t>
  </si>
  <si>
    <t>Ražošanas ēkas ar pieguļošo teritoriju būvniecība nekustamā īpašuma – CSA poligons Daibe, teritorijā</t>
  </si>
  <si>
    <t>Piebalgas pamatskolas ēkas pārbūve par sociālās aprūpes centru, Jaunpiebalgas pagasts, Cēsu novads</t>
  </si>
  <si>
    <t>07.09.2023.</t>
  </si>
  <si>
    <t>Piebalgas un Bērzaines ielu, Cēsīs, Cēsu novadā segumu atjaunošana</t>
  </si>
  <si>
    <t>06.10.2023.</t>
  </si>
  <si>
    <t>Līvu pirmsskolas izglītības iestādes, “Līvu skola”, Krīvos, Vaives pag., Cēsu novadā, ēkas energoefektivitātes paaugstināšana</t>
  </si>
  <si>
    <t>ERAF projekta (Nr.5.6.2.0/22/I/004) "Degradēto teritoriju revitalizācija Cēsu novadā. IV kārta" īstenošanai</t>
  </si>
  <si>
    <t>01.11.2023.</t>
  </si>
  <si>
    <t>Emīla Dārziņa ielas pārbūve posmā no Bērzaines ielas līdz Gaujas ielai, Cēsīs, Cēsu novadā</t>
  </si>
  <si>
    <t>Puķu ielas pārbūve Cēsīs, Cēsu novadā</t>
  </si>
  <si>
    <t>Zaķu ielas pārbūve Cēsīs, Cēsu novadā</t>
  </si>
  <si>
    <t>Pašvaldības autoceļa Nītaure Pakauši, Nītaures pagasts, Cēsu novads pārbūve</t>
  </si>
  <si>
    <t>Energoefektivitātes paaugstināšanas pasākumi pašvaldības ēkai Br.Kaudzīšu ielā 9, Jaunpiebalgas pag.</t>
  </si>
  <si>
    <t>Skolēnu autobusa iegāde Cēsu novada Amatas apvienības pārvaldes vajadzībām</t>
  </si>
  <si>
    <t>Pašvaldības autoceļa Zēniņi – Kūlas, Vecpiebalgas pagasts, Cēsu novads pārbūve</t>
  </si>
  <si>
    <t>prioritārais investīciju projekts “Cēsu Viduslaiku pils Ziemeļu torņa un Dienvidu korpusa konservācija”</t>
  </si>
  <si>
    <t>31.07.2024.</t>
  </si>
  <si>
    <t>prioritārais investīciju projekts “Īslaicīgas apstāšanās vietas vieglajām automašīnām (Maija ielā 6, Liepā, Cēsu novadā) un transportlīdzekļu novietnes vieglajām automašīnām (Raunas ielā 1, Liepā, Cēsu novadā) jauna būvniecība”</t>
  </si>
  <si>
    <t>Pašvaldības ceļa Pušklaipi – Brīvkalni, Priekuļu pagasts, Cēsu novads, atjaunošana</t>
  </si>
  <si>
    <t>Stalbes un Rozulas ciematu ielu divkārtu virsmas apstrāde Stalbes pagastā, Cēsu novadā</t>
  </si>
  <si>
    <t>10.09.2024.</t>
  </si>
  <si>
    <t>Augšlīgatnes ielu divkārtu virsmas apstrāde, Līgatnes pagasts, Cēsu novads" investīciju īstenošanai</t>
  </si>
  <si>
    <t>Asfalta seguma atjaunošana ceļam Stalbe-Stūrīši, Stalbe, Stalbes pagasts, Cēsu novads</t>
  </si>
  <si>
    <t>Gaujas ielas, Taurenes pagasts, Cēsu novads pārbūve</t>
  </si>
  <si>
    <t xml:space="preserve">Grants ceļu dubultās virsmas apstrādes Cēsīs, Cēsu novadā </t>
  </si>
  <si>
    <t>AF Energoefektivitātes paaugstināšanas pasākumi pašvaldības ēkai “Ieriķu stacija”,Ieriķi, Drabešu pagasts, Cēsu novadā, LV-4139</t>
  </si>
  <si>
    <t>02.10.2024.</t>
  </si>
  <si>
    <t>ES Atveseļošanās fonda projekta “Augšlīgatnes pirmskolas izglītības iestādes "Zvaniņi" ēkas energoefektivitātes paaugstināšana” īstenošana</t>
  </si>
  <si>
    <t>01.11.2024.</t>
  </si>
  <si>
    <t>Izglītības iestāžu infrastruktūras pilnveide un aprīkošana Cēsu novadā (Priekuļu/J-piebalgas/V-piebalgas vsk.)</t>
  </si>
  <si>
    <t>Investīciju- Izglītības iestāžu infrastruktūras pilnveide un aprīkošana Cēsu novadā (Priekuļu/J-piebalgas/V-piebalgas vsk.) - ārpusprojekta izmaksas</t>
  </si>
  <si>
    <t>Infrastruktūras pilnveide speciālās izglītības iestādē Cēsu novadā</t>
  </si>
  <si>
    <t>Kultūras mantojuma saglabāšana un jaunu pakalpojumu attīstība Cēsu novadā</t>
  </si>
  <si>
    <t>Nacionālā dokumentārā mantojuma un Nacionālā muzeju krājuma saglabāšanas infrastruktūras izveide Cēsīs</t>
  </si>
  <si>
    <t>Bezemisiju transportlīdzekļu izmantošanas veicināšana Cēsu novada pašvaldībā</t>
  </si>
  <si>
    <t>EKII-1.1/3 Siltumnīcefekta gāzu emisiju samazināšana pašvaldības ēkā Lielā Skolas ielā 6, Cēsīs, Cēsu novadā</t>
  </si>
  <si>
    <t>Objektu (patvertņu) Cēsu novadā pielāgošana un aprīkošana civilās aizsardzības mērķiem</t>
  </si>
  <si>
    <t>Stalbes pagasta ceļu un autoce;la "Rāmnieki-Purmaļi_Saulītes" Priekuļu pagastā posma atjaunošana</t>
  </si>
  <si>
    <t>Lāčplēša ielas atjaunošana Priekuļos</t>
  </si>
  <si>
    <t>Priekuļu futbola halles novietošana un komunikāciju pieslēgumu ierīkošana</t>
  </si>
  <si>
    <t>Palasta ielas pārbūve (Lenču - Bērzaines) Cēsīs</t>
  </si>
  <si>
    <t>Jurģu ielas ūdensvada un kanalizācijas izbūve</t>
  </si>
  <si>
    <t>Teritorijas labiekārtojums Lapsu iela 1, Cēsis</t>
  </si>
  <si>
    <t>2033-2050</t>
  </si>
  <si>
    <t>Pielikums Nr.2
Cēsu novada domes 12.02.2026.
lēmumam Nr. ….. (prot.Nr….., ..p.)
Saistošie noteikumi Nr…..</t>
  </si>
  <si>
    <t>Cēsu novada pašvaldības uzņemto un plānoto saistību apmērs</t>
  </si>
  <si>
    <t>Ceļu atjaunošana Amatas pagastā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</si>
</sst>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€"/>
  </numFmts>
  <fonts count="16" x14ac:knownFonts="1">
    <font>
      <sz val="10"/>
      <color rgb="FF000000"/>
      <name val="Tahoma"/>
    </font>
    <font>
      <sz val="9"/>
      <color theme="1"/>
      <name val="Calibri"/>
      <family val="2"/>
      <charset val="186"/>
    </font>
    <font>
      <sz val="8"/>
      <name val="Calibri"/>
      <family val="2"/>
      <charset val="186"/>
    </font>
    <font>
      <sz val="10"/>
      <name val="Arial"/>
      <family val="2"/>
      <charset val="186"/>
    </font>
    <font>
      <b/>
      <sz val="12"/>
      <name val="Calibri"/>
      <family val="2"/>
      <charset val="186"/>
    </font>
    <font>
      <i/>
      <sz val="8"/>
      <color theme="1"/>
      <name val="Calibri"/>
      <family val="2"/>
      <charset val="186"/>
    </font>
    <font>
      <sz val="8"/>
      <color theme="1"/>
      <name val="Calibri"/>
      <family val="2"/>
      <charset val="186"/>
    </font>
    <font>
      <b/>
      <sz val="8"/>
      <name val="Calibri"/>
      <family val="2"/>
      <charset val="186"/>
    </font>
    <font>
      <b/>
      <sz val="9"/>
      <color theme="1"/>
      <name val="Calibri"/>
      <family val="2"/>
      <charset val="186"/>
    </font>
    <font>
      <b/>
      <sz val="9"/>
      <name val="Calibri"/>
      <family val="2"/>
      <charset val="186"/>
    </font>
    <font>
      <i/>
      <sz val="8"/>
      <name val="Calibri"/>
      <family val="2"/>
      <charset val="186"/>
    </font>
    <font>
      <sz val="8"/>
      <color rgb="FF000000"/>
      <name val="Calibri"/>
      <family val="2"/>
      <charset val="186"/>
    </font>
    <font>
      <b/>
      <sz val="8"/>
      <color rgb="FF000000"/>
      <name val="Calibri"/>
      <family val="2"/>
      <charset val="186"/>
    </font>
    <font>
      <sz val="8"/>
      <color rgb="FF000000"/>
      <name val="Calibri"/>
      <family val="2"/>
      <charset val="186"/>
      <scheme val="minor"/>
    </font>
    <font>
      <sz val="8"/>
      <color rgb="FF242424"/>
      <name val="Calibri"/>
      <family val="2"/>
      <charset val="186"/>
    </font>
    <font>
      <sz val="8"/>
      <color theme="1" tint="0.499984740745262"/>
      <name val="Calibri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6" tint="0.59999389629810485"/>
        <bgColor rgb="FF000000"/>
      </patternFill>
    </fill>
  </fills>
  <borders count="8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double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3" fillId="0" borderId="0"/>
  </cellStyleXfs>
  <cellXfs count="62">
    <xf numFmtId="0" fontId="0" fillId="2" borderId="0" xfId="0" applyFill="1" applyAlignment="1">
      <alignment vertical="top"/>
    </xf>
    <xf numFmtId="0" fontId="4" fillId="0" borderId="0" xfId="1" applyFont="1" applyProtection="1">
      <protection locked="0"/>
    </xf>
    <xf numFmtId="0" fontId="5" fillId="0" borderId="0" xfId="0" applyFont="1" applyAlignment="1">
      <alignment horizontal="right"/>
    </xf>
    <xf numFmtId="49" fontId="2" fillId="0" borderId="0" xfId="1" applyNumberFormat="1" applyFont="1" applyAlignment="1" applyProtection="1">
      <alignment vertical="center" wrapText="1"/>
      <protection locked="0"/>
    </xf>
    <xf numFmtId="49" fontId="10" fillId="0" borderId="0" xfId="1" applyNumberFormat="1" applyFont="1" applyAlignment="1">
      <alignment vertical="center" wrapText="1"/>
    </xf>
    <xf numFmtId="164" fontId="8" fillId="3" borderId="0" xfId="0" applyNumberFormat="1" applyFont="1" applyFill="1" applyAlignment="1">
      <alignment vertical="top"/>
    </xf>
    <xf numFmtId="164" fontId="11" fillId="2" borderId="0" xfId="0" applyNumberFormat="1" applyFont="1" applyFill="1" applyAlignment="1">
      <alignment vertical="top"/>
    </xf>
    <xf numFmtId="164" fontId="12" fillId="2" borderId="0" xfId="0" applyNumberFormat="1" applyFont="1" applyFill="1" applyAlignment="1">
      <alignment vertical="top"/>
    </xf>
    <xf numFmtId="0" fontId="11" fillId="2" borderId="0" xfId="0" applyFont="1" applyFill="1" applyAlignment="1">
      <alignment vertical="top"/>
    </xf>
    <xf numFmtId="0" fontId="11" fillId="3" borderId="0" xfId="0" applyFont="1" applyFill="1" applyAlignment="1">
      <alignment vertical="top"/>
    </xf>
    <xf numFmtId="0" fontId="11" fillId="3" borderId="0" xfId="0" applyFont="1" applyFill="1" applyAlignment="1">
      <alignment horizontal="center" vertical="top"/>
    </xf>
    <xf numFmtId="164" fontId="11" fillId="3" borderId="0" xfId="0" applyNumberFormat="1" applyFont="1" applyFill="1" applyAlignment="1">
      <alignment vertical="top"/>
    </xf>
    <xf numFmtId="0" fontId="11" fillId="2" borderId="4" xfId="0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center" vertical="top"/>
    </xf>
    <xf numFmtId="0" fontId="11" fillId="2" borderId="4" xfId="0" applyFont="1" applyFill="1" applyBorder="1" applyAlignment="1">
      <alignment vertical="top"/>
    </xf>
    <xf numFmtId="0" fontId="12" fillId="2" borderId="4" xfId="0" applyFont="1" applyFill="1" applyBorder="1" applyAlignment="1">
      <alignment horizontal="center" vertical="top"/>
    </xf>
    <xf numFmtId="0" fontId="11" fillId="2" borderId="4" xfId="0" applyFont="1" applyFill="1" applyBorder="1" applyAlignment="1">
      <alignment horizontal="center" vertical="center"/>
    </xf>
    <xf numFmtId="164" fontId="11" fillId="2" borderId="4" xfId="0" applyNumberFormat="1" applyFont="1" applyFill="1" applyBorder="1" applyAlignment="1">
      <alignment vertical="top"/>
    </xf>
    <xf numFmtId="0" fontId="13" fillId="0" borderId="4" xfId="0" applyFont="1" applyBorder="1"/>
    <xf numFmtId="0" fontId="14" fillId="0" borderId="4" xfId="0" applyFont="1" applyBorder="1"/>
    <xf numFmtId="3" fontId="6" fillId="0" borderId="4" xfId="0" applyNumberFormat="1" applyFont="1" applyBorder="1"/>
    <xf numFmtId="49" fontId="9" fillId="0" borderId="4" xfId="1" applyNumberFormat="1" applyFont="1" applyBorder="1" applyAlignment="1" applyProtection="1">
      <alignment horizontal="left" wrapText="1"/>
      <protection locked="0"/>
    </xf>
    <xf numFmtId="49" fontId="2" fillId="0" borderId="4" xfId="1" applyNumberFormat="1" applyFont="1" applyBorder="1" applyAlignment="1" applyProtection="1">
      <alignment horizontal="left" vertical="center" wrapText="1"/>
      <protection locked="0"/>
    </xf>
    <xf numFmtId="49" fontId="2" fillId="0" borderId="4" xfId="1" applyNumberFormat="1" applyFont="1" applyBorder="1" applyAlignment="1" applyProtection="1">
      <alignment horizontal="center" vertical="center" wrapText="1"/>
      <protection locked="0"/>
    </xf>
    <xf numFmtId="3" fontId="2" fillId="0" borderId="4" xfId="1" applyNumberFormat="1" applyFont="1" applyBorder="1" applyAlignment="1" applyProtection="1">
      <alignment horizontal="right" vertical="center"/>
      <protection locked="0"/>
    </xf>
    <xf numFmtId="0" fontId="9" fillId="2" borderId="6" xfId="0" applyFont="1" applyFill="1" applyBorder="1" applyAlignment="1">
      <alignment vertical="top"/>
    </xf>
    <xf numFmtId="0" fontId="7" fillId="2" borderId="6" xfId="0" applyFont="1" applyFill="1" applyBorder="1" applyAlignment="1">
      <alignment vertical="top"/>
    </xf>
    <xf numFmtId="0" fontId="11" fillId="2" borderId="6" xfId="0" applyFont="1" applyFill="1" applyBorder="1" applyAlignment="1">
      <alignment vertical="top"/>
    </xf>
    <xf numFmtId="0" fontId="11" fillId="2" borderId="6" xfId="0" applyFont="1" applyFill="1" applyBorder="1" applyAlignment="1">
      <alignment horizontal="center" vertical="center"/>
    </xf>
    <xf numFmtId="164" fontId="11" fillId="2" borderId="6" xfId="0" applyNumberFormat="1" applyFont="1" applyFill="1" applyBorder="1" applyAlignment="1">
      <alignment vertical="top"/>
    </xf>
    <xf numFmtId="0" fontId="11" fillId="4" borderId="5" xfId="0" applyFont="1" applyFill="1" applyBorder="1" applyAlignment="1">
      <alignment vertical="top"/>
    </xf>
    <xf numFmtId="0" fontId="11" fillId="4" borderId="5" xfId="0" applyFont="1" applyFill="1" applyBorder="1" applyAlignment="1">
      <alignment horizontal="center" vertical="top"/>
    </xf>
    <xf numFmtId="0" fontId="11" fillId="4" borderId="5" xfId="0" applyFont="1" applyFill="1" applyBorder="1" applyAlignment="1">
      <alignment horizontal="center" vertical="center"/>
    </xf>
    <xf numFmtId="164" fontId="11" fillId="4" borderId="5" xfId="0" applyNumberFormat="1" applyFont="1" applyFill="1" applyBorder="1" applyAlignment="1">
      <alignment vertical="top"/>
    </xf>
    <xf numFmtId="164" fontId="11" fillId="2" borderId="5" xfId="0" applyNumberFormat="1" applyFont="1" applyFill="1" applyBorder="1" applyAlignment="1">
      <alignment vertical="top"/>
    </xf>
    <xf numFmtId="0" fontId="11" fillId="4" borderId="4" xfId="0" applyFont="1" applyFill="1" applyBorder="1" applyAlignment="1">
      <alignment vertical="top"/>
    </xf>
    <xf numFmtId="0" fontId="8" fillId="3" borderId="4" xfId="0" applyFont="1" applyFill="1" applyBorder="1" applyAlignment="1">
      <alignment vertical="center"/>
    </xf>
    <xf numFmtId="0" fontId="11" fillId="3" borderId="4" xfId="0" applyFont="1" applyFill="1" applyBorder="1" applyAlignment="1">
      <alignment vertical="top"/>
    </xf>
    <xf numFmtId="0" fontId="11" fillId="4" borderId="4" xfId="0" applyFont="1" applyFill="1" applyBorder="1" applyAlignment="1">
      <alignment horizontal="center" vertical="top"/>
    </xf>
    <xf numFmtId="0" fontId="11" fillId="3" borderId="4" xfId="0" applyFont="1" applyFill="1" applyBorder="1" applyAlignment="1">
      <alignment horizontal="center" vertical="top"/>
    </xf>
    <xf numFmtId="49" fontId="2" fillId="0" borderId="4" xfId="1" applyNumberFormat="1" applyFont="1" applyBorder="1" applyAlignment="1" applyProtection="1">
      <alignment vertical="center" wrapText="1"/>
      <protection locked="0"/>
    </xf>
    <xf numFmtId="164" fontId="12" fillId="2" borderId="4" xfId="0" applyNumberFormat="1" applyFont="1" applyFill="1" applyBorder="1" applyAlignment="1">
      <alignment vertical="top"/>
    </xf>
    <xf numFmtId="164" fontId="12" fillId="4" borderId="5" xfId="0" applyNumberFormat="1" applyFont="1" applyFill="1" applyBorder="1" applyAlignment="1">
      <alignment vertical="top"/>
    </xf>
    <xf numFmtId="164" fontId="12" fillId="2" borderId="6" xfId="0" applyNumberFormat="1" applyFont="1" applyFill="1" applyBorder="1" applyAlignment="1">
      <alignment vertical="top"/>
    </xf>
    <xf numFmtId="164" fontId="12" fillId="3" borderId="0" xfId="0" applyNumberFormat="1" applyFont="1" applyFill="1" applyAlignment="1">
      <alignment vertical="top"/>
    </xf>
    <xf numFmtId="164" fontId="12" fillId="4" borderId="4" xfId="0" applyNumberFormat="1" applyFont="1" applyFill="1" applyBorder="1" applyAlignment="1">
      <alignment vertical="top"/>
    </xf>
    <xf numFmtId="164" fontId="15" fillId="2" borderId="0" xfId="0" applyNumberFormat="1" applyFont="1" applyFill="1" applyAlignment="1">
      <alignment vertical="top"/>
    </xf>
    <xf numFmtId="0" fontId="11" fillId="2" borderId="4" xfId="0" applyFont="1" applyFill="1" applyBorder="1" applyAlignment="1">
      <alignment vertical="top" wrapText="1"/>
    </xf>
    <xf numFmtId="164" fontId="7" fillId="3" borderId="4" xfId="0" applyNumberFormat="1" applyFont="1" applyFill="1" applyBorder="1" applyAlignment="1">
      <alignment vertical="center"/>
    </xf>
    <xf numFmtId="2" fontId="6" fillId="2" borderId="4" xfId="0" applyNumberFormat="1" applyFont="1" applyFill="1" applyBorder="1" applyAlignment="1">
      <alignment vertical="top"/>
    </xf>
    <xf numFmtId="3" fontId="6" fillId="0" borderId="4" xfId="0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0" fontId="1" fillId="2" borderId="4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164" fontId="11" fillId="2" borderId="4" xfId="0" applyNumberFormat="1" applyFont="1" applyFill="1" applyBorder="1" applyAlignment="1">
      <alignment vertical="center"/>
    </xf>
    <xf numFmtId="49" fontId="2" fillId="0" borderId="1" xfId="1" applyNumberFormat="1" applyFont="1" applyBorder="1" applyAlignment="1">
      <alignment horizontal="left" vertical="center" wrapText="1"/>
    </xf>
    <xf numFmtId="49" fontId="2" fillId="0" borderId="2" xfId="1" applyNumberFormat="1" applyFont="1" applyBorder="1" applyAlignment="1">
      <alignment horizontal="left" vertical="center" wrapText="1"/>
    </xf>
    <xf numFmtId="49" fontId="2" fillId="0" borderId="3" xfId="1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right" vertical="top" wrapText="1"/>
    </xf>
    <xf numFmtId="0" fontId="6" fillId="2" borderId="4" xfId="0" applyFont="1" applyFill="1" applyBorder="1" applyAlignment="1">
      <alignment horizontal="center" vertical="center" wrapText="1"/>
    </xf>
    <xf numFmtId="49" fontId="2" fillId="0" borderId="4" xfId="1" applyNumberFormat="1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top"/>
    </xf>
  </cellXfs>
  <cellStyles count="2">
    <cellStyle name="Normal_Pamatformas" xfId="1" xr:uid="{F824A369-2F1D-4CE1-84A2-BE34EFE3A888}"/>
    <cellStyle name="Parast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25F49-6E28-4018-A825-412F80B1BF53}">
  <dimension ref="A1:AG208"/>
  <sheetViews>
    <sheetView tabSelected="1" workbookViewId="0">
      <pane xSplit="4" ySplit="4" topLeftCell="E109" activePane="bottomRight" state="frozen"/>
      <selection pane="topRight" activeCell="E1" sqref="E1"/>
      <selection pane="bottomLeft" activeCell="A5" sqref="A5"/>
      <selection pane="bottomRight" activeCell="AL193" sqref="AL193"/>
    </sheetView>
  </sheetViews>
  <sheetFormatPr defaultRowHeight="11.25" outlineLevelCol="1" x14ac:dyDescent="0.2"/>
  <cols>
    <col min="1" max="1" width="11" style="8" customWidth="1"/>
    <col min="2" max="2" width="9.140625" style="8"/>
    <col min="3" max="3" width="66" style="8" customWidth="1"/>
    <col min="4" max="4" width="11.5703125" style="8" customWidth="1"/>
    <col min="5" max="11" width="9.28515625" style="8" bestFit="1" customWidth="1"/>
    <col min="12" max="12" width="9.28515625" style="8" hidden="1" customWidth="1" outlineLevel="1"/>
    <col min="13" max="13" width="12" style="8" hidden="1" customWidth="1" outlineLevel="1"/>
    <col min="14" max="29" width="9.28515625" style="8" hidden="1" customWidth="1" outlineLevel="1"/>
    <col min="30" max="30" width="9.28515625" style="8" customWidth="1" collapsed="1"/>
    <col min="31" max="31" width="17.7109375" style="8" customWidth="1"/>
    <col min="32" max="33" width="0" style="8" hidden="1" customWidth="1"/>
    <col min="34" max="16384" width="9.140625" style="8"/>
  </cols>
  <sheetData>
    <row r="1" spans="1:33" ht="45" customHeight="1" x14ac:dyDescent="0.2">
      <c r="K1" s="58"/>
      <c r="L1" s="58"/>
      <c r="M1" s="58"/>
      <c r="N1" s="58" t="s">
        <v>682</v>
      </c>
      <c r="O1" s="58"/>
      <c r="P1" s="58"/>
      <c r="Q1" s="58" t="s">
        <v>682</v>
      </c>
      <c r="R1" s="58"/>
      <c r="S1" s="58"/>
      <c r="T1" s="58" t="s">
        <v>682</v>
      </c>
      <c r="U1" s="58"/>
      <c r="V1" s="58"/>
      <c r="W1" s="58" t="s">
        <v>682</v>
      </c>
      <c r="X1" s="58"/>
      <c r="Y1" s="58"/>
      <c r="Z1" s="58" t="s">
        <v>682</v>
      </c>
      <c r="AA1" s="58"/>
      <c r="AB1" s="58"/>
      <c r="AC1" s="58" t="s">
        <v>682</v>
      </c>
      <c r="AD1" s="58"/>
      <c r="AE1" s="58"/>
    </row>
    <row r="2" spans="1:33" ht="15.75" x14ac:dyDescent="0.25">
      <c r="C2" s="1" t="s">
        <v>683</v>
      </c>
      <c r="AE2" s="2" t="s">
        <v>357</v>
      </c>
    </row>
    <row r="3" spans="1:33" ht="33.75" x14ac:dyDescent="0.2">
      <c r="A3" s="59" t="s">
        <v>0</v>
      </c>
      <c r="B3" s="60" t="s">
        <v>358</v>
      </c>
      <c r="C3" s="60" t="s">
        <v>359</v>
      </c>
      <c r="D3" s="12" t="s">
        <v>360</v>
      </c>
      <c r="E3" s="61" t="s">
        <v>361</v>
      </c>
      <c r="F3" s="61"/>
      <c r="G3" s="61"/>
      <c r="H3" s="61"/>
      <c r="I3" s="61"/>
      <c r="J3" s="61"/>
      <c r="K3" s="61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</row>
    <row r="4" spans="1:33" x14ac:dyDescent="0.2">
      <c r="A4" s="59"/>
      <c r="B4" s="60"/>
      <c r="C4" s="60"/>
      <c r="D4" s="14"/>
      <c r="E4" s="15">
        <v>2026</v>
      </c>
      <c r="F4" s="15">
        <v>2027</v>
      </c>
      <c r="G4" s="15">
        <v>2028</v>
      </c>
      <c r="H4" s="15">
        <v>2029</v>
      </c>
      <c r="I4" s="15">
        <v>2030</v>
      </c>
      <c r="J4" s="15">
        <v>2031</v>
      </c>
      <c r="K4" s="15">
        <v>2032</v>
      </c>
      <c r="L4" s="15">
        <v>2033</v>
      </c>
      <c r="M4" s="15">
        <v>2034</v>
      </c>
      <c r="N4" s="15">
        <v>2035</v>
      </c>
      <c r="O4" s="15">
        <v>2036</v>
      </c>
      <c r="P4" s="15">
        <v>2037</v>
      </c>
      <c r="Q4" s="15">
        <v>2038</v>
      </c>
      <c r="R4" s="15">
        <v>2039</v>
      </c>
      <c r="S4" s="15">
        <v>2040</v>
      </c>
      <c r="T4" s="15">
        <v>2041</v>
      </c>
      <c r="U4" s="15">
        <v>2042</v>
      </c>
      <c r="V4" s="15">
        <v>2043</v>
      </c>
      <c r="W4" s="15">
        <v>2044</v>
      </c>
      <c r="X4" s="15">
        <v>2045</v>
      </c>
      <c r="Y4" s="15">
        <v>2046</v>
      </c>
      <c r="Z4" s="15">
        <v>2047</v>
      </c>
      <c r="AA4" s="15">
        <v>2048</v>
      </c>
      <c r="AB4" s="15">
        <v>2049</v>
      </c>
      <c r="AC4" s="15">
        <v>2050</v>
      </c>
      <c r="AD4" s="15" t="s">
        <v>681</v>
      </c>
      <c r="AE4" s="13" t="s">
        <v>402</v>
      </c>
    </row>
    <row r="5" spans="1:33" x14ac:dyDescent="0.2">
      <c r="A5" s="14" t="s">
        <v>1</v>
      </c>
      <c r="B5" s="14" t="s">
        <v>179</v>
      </c>
      <c r="C5" s="14" t="s">
        <v>405</v>
      </c>
      <c r="D5" s="16" t="s">
        <v>406</v>
      </c>
      <c r="E5" s="17">
        <v>5284.5700000000006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0</v>
      </c>
      <c r="O5" s="17">
        <v>0</v>
      </c>
      <c r="P5" s="17">
        <v>0</v>
      </c>
      <c r="Q5" s="17">
        <v>0</v>
      </c>
      <c r="R5" s="17">
        <v>0</v>
      </c>
      <c r="S5" s="17">
        <v>0</v>
      </c>
      <c r="T5" s="17">
        <v>0</v>
      </c>
      <c r="U5" s="17">
        <v>0</v>
      </c>
      <c r="V5" s="17">
        <v>0</v>
      </c>
      <c r="W5" s="17">
        <v>0</v>
      </c>
      <c r="X5" s="17">
        <v>0</v>
      </c>
      <c r="Y5" s="17">
        <v>0</v>
      </c>
      <c r="Z5" s="17">
        <v>0</v>
      </c>
      <c r="AA5" s="17">
        <v>0</v>
      </c>
      <c r="AB5" s="17">
        <v>0</v>
      </c>
      <c r="AC5" s="17">
        <v>0</v>
      </c>
      <c r="AD5" s="17">
        <f>SUM(L5:AC5)</f>
        <v>0</v>
      </c>
      <c r="AE5" s="41">
        <v>5284.5700000000006</v>
      </c>
      <c r="AF5" s="46">
        <f>SUM(E5:AC5)</f>
        <v>5284.5700000000006</v>
      </c>
      <c r="AG5" s="46">
        <f>AF5-AE5</f>
        <v>0</v>
      </c>
    </row>
    <row r="6" spans="1:33" x14ac:dyDescent="0.2">
      <c r="A6" s="14" t="s">
        <v>2</v>
      </c>
      <c r="B6" s="14" t="s">
        <v>180</v>
      </c>
      <c r="C6" s="14" t="s">
        <v>407</v>
      </c>
      <c r="D6" s="16" t="s">
        <v>408</v>
      </c>
      <c r="E6" s="17">
        <v>165.58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  <c r="U6" s="17">
        <v>0</v>
      </c>
      <c r="V6" s="17">
        <v>0</v>
      </c>
      <c r="W6" s="17">
        <v>0</v>
      </c>
      <c r="X6" s="17">
        <v>0</v>
      </c>
      <c r="Y6" s="17">
        <v>0</v>
      </c>
      <c r="Z6" s="17">
        <v>0</v>
      </c>
      <c r="AA6" s="17">
        <v>0</v>
      </c>
      <c r="AB6" s="17">
        <v>0</v>
      </c>
      <c r="AC6" s="17">
        <v>0</v>
      </c>
      <c r="AD6" s="17">
        <f t="shared" ref="AD6:AD69" si="0">SUM(L6:AC6)</f>
        <v>0</v>
      </c>
      <c r="AE6" s="41">
        <v>165.58</v>
      </c>
      <c r="AF6" s="46">
        <f t="shared" ref="AF6:AF69" si="1">SUM(E6:AC6)</f>
        <v>165.58</v>
      </c>
      <c r="AG6" s="46">
        <f t="shared" ref="AG6:AG69" si="2">AF6-AE6</f>
        <v>0</v>
      </c>
    </row>
    <row r="7" spans="1:33" x14ac:dyDescent="0.2">
      <c r="A7" s="14" t="s">
        <v>3</v>
      </c>
      <c r="B7" s="14" t="s">
        <v>181</v>
      </c>
      <c r="C7" s="14" t="s">
        <v>405</v>
      </c>
      <c r="D7" s="16" t="s">
        <v>401</v>
      </c>
      <c r="E7" s="17">
        <v>8539.4599999999991</v>
      </c>
      <c r="F7" s="17">
        <v>4124.7399999999989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17">
        <v>0</v>
      </c>
      <c r="T7" s="17">
        <v>0</v>
      </c>
      <c r="U7" s="17">
        <v>0</v>
      </c>
      <c r="V7" s="17">
        <v>0</v>
      </c>
      <c r="W7" s="17">
        <v>0</v>
      </c>
      <c r="X7" s="17">
        <v>0</v>
      </c>
      <c r="Y7" s="17">
        <v>0</v>
      </c>
      <c r="Z7" s="17">
        <v>0</v>
      </c>
      <c r="AA7" s="17">
        <v>0</v>
      </c>
      <c r="AB7" s="17">
        <v>0</v>
      </c>
      <c r="AC7" s="17">
        <v>0</v>
      </c>
      <c r="AD7" s="17">
        <f t="shared" si="0"/>
        <v>0</v>
      </c>
      <c r="AE7" s="41">
        <v>12664.199999999997</v>
      </c>
      <c r="AF7" s="46">
        <f t="shared" si="1"/>
        <v>12664.199999999997</v>
      </c>
      <c r="AG7" s="46">
        <f t="shared" si="2"/>
        <v>0</v>
      </c>
    </row>
    <row r="8" spans="1:33" x14ac:dyDescent="0.2">
      <c r="A8" s="14" t="s">
        <v>4</v>
      </c>
      <c r="B8" s="14" t="s">
        <v>182</v>
      </c>
      <c r="C8" s="14" t="s">
        <v>409</v>
      </c>
      <c r="D8" s="16" t="s">
        <v>410</v>
      </c>
      <c r="E8" s="17">
        <v>181652.44999999998</v>
      </c>
      <c r="F8" s="17">
        <v>256.62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17">
        <v>0</v>
      </c>
      <c r="V8" s="17">
        <v>0</v>
      </c>
      <c r="W8" s="17">
        <v>0</v>
      </c>
      <c r="X8" s="17">
        <v>0</v>
      </c>
      <c r="Y8" s="17">
        <v>0</v>
      </c>
      <c r="Z8" s="17">
        <v>0</v>
      </c>
      <c r="AA8" s="17">
        <v>0</v>
      </c>
      <c r="AB8" s="17">
        <v>0</v>
      </c>
      <c r="AC8" s="17">
        <v>0</v>
      </c>
      <c r="AD8" s="17">
        <f t="shared" si="0"/>
        <v>0</v>
      </c>
      <c r="AE8" s="41">
        <v>181909.06999999998</v>
      </c>
      <c r="AF8" s="46">
        <f t="shared" si="1"/>
        <v>181909.06999999998</v>
      </c>
      <c r="AG8" s="46">
        <f t="shared" si="2"/>
        <v>0</v>
      </c>
    </row>
    <row r="9" spans="1:33" x14ac:dyDescent="0.2">
      <c r="A9" s="14" t="s">
        <v>5</v>
      </c>
      <c r="B9" s="14" t="s">
        <v>183</v>
      </c>
      <c r="C9" s="14" t="s">
        <v>411</v>
      </c>
      <c r="D9" s="16" t="s">
        <v>410</v>
      </c>
      <c r="E9" s="17">
        <v>15248.69</v>
      </c>
      <c r="F9" s="17">
        <v>15052.68</v>
      </c>
      <c r="G9" s="17">
        <v>3645.0899999999997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f t="shared" si="0"/>
        <v>0</v>
      </c>
      <c r="AE9" s="41">
        <v>33946.46</v>
      </c>
      <c r="AF9" s="46">
        <f t="shared" si="1"/>
        <v>33946.46</v>
      </c>
      <c r="AG9" s="46">
        <f t="shared" si="2"/>
        <v>0</v>
      </c>
    </row>
    <row r="10" spans="1:33" x14ac:dyDescent="0.2">
      <c r="A10" s="14" t="s">
        <v>6</v>
      </c>
      <c r="B10" s="14" t="s">
        <v>184</v>
      </c>
      <c r="C10" s="14" t="s">
        <v>412</v>
      </c>
      <c r="D10" s="16" t="s">
        <v>410</v>
      </c>
      <c r="E10" s="17">
        <v>1564.54</v>
      </c>
      <c r="F10" s="17">
        <v>1544.1899999999998</v>
      </c>
      <c r="G10" s="17">
        <v>351.07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0</v>
      </c>
      <c r="AB10" s="17">
        <v>0</v>
      </c>
      <c r="AC10" s="17">
        <v>0</v>
      </c>
      <c r="AD10" s="17">
        <f t="shared" si="0"/>
        <v>0</v>
      </c>
      <c r="AE10" s="41">
        <v>3459.7999999999997</v>
      </c>
      <c r="AF10" s="46">
        <f t="shared" si="1"/>
        <v>3459.7999999999997</v>
      </c>
      <c r="AG10" s="46">
        <f t="shared" si="2"/>
        <v>0</v>
      </c>
    </row>
    <row r="11" spans="1:33" x14ac:dyDescent="0.2">
      <c r="A11" s="14" t="s">
        <v>7</v>
      </c>
      <c r="B11" s="14" t="s">
        <v>185</v>
      </c>
      <c r="C11" s="14" t="s">
        <v>413</v>
      </c>
      <c r="D11" s="16" t="s">
        <v>414</v>
      </c>
      <c r="E11" s="17">
        <v>49752.659999999996</v>
      </c>
      <c r="F11" s="17">
        <v>48721.619999999995</v>
      </c>
      <c r="G11" s="17">
        <v>47552.909999999996</v>
      </c>
      <c r="H11" s="17">
        <v>46372.969999999994</v>
      </c>
      <c r="I11" s="17">
        <v>11325.8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f t="shared" si="0"/>
        <v>0</v>
      </c>
      <c r="AE11" s="41">
        <v>203725.96</v>
      </c>
      <c r="AF11" s="46">
        <f t="shared" si="1"/>
        <v>203725.96</v>
      </c>
      <c r="AG11" s="46">
        <f t="shared" si="2"/>
        <v>0</v>
      </c>
    </row>
    <row r="12" spans="1:33" x14ac:dyDescent="0.2">
      <c r="A12" s="14" t="s">
        <v>8</v>
      </c>
      <c r="B12" s="14" t="s">
        <v>186</v>
      </c>
      <c r="C12" s="14" t="s">
        <v>415</v>
      </c>
      <c r="D12" s="16" t="s">
        <v>416</v>
      </c>
      <c r="E12" s="17">
        <v>34794.43</v>
      </c>
      <c r="F12" s="17">
        <v>34028.719999999994</v>
      </c>
      <c r="G12" s="17">
        <v>33262.189999999995</v>
      </c>
      <c r="H12" s="17">
        <v>32467.360000000001</v>
      </c>
      <c r="I12" s="17">
        <v>31681.140000000003</v>
      </c>
      <c r="J12" s="17">
        <v>30895.98</v>
      </c>
      <c r="K12" s="17">
        <v>10.23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f t="shared" si="0"/>
        <v>0</v>
      </c>
      <c r="AE12" s="41">
        <v>197140.05000000005</v>
      </c>
      <c r="AF12" s="46">
        <f t="shared" si="1"/>
        <v>197140.05000000005</v>
      </c>
      <c r="AG12" s="46">
        <f t="shared" si="2"/>
        <v>0</v>
      </c>
    </row>
    <row r="13" spans="1:33" x14ac:dyDescent="0.2">
      <c r="A13" s="14" t="s">
        <v>9</v>
      </c>
      <c r="B13" s="14" t="s">
        <v>187</v>
      </c>
      <c r="C13" s="14" t="s">
        <v>417</v>
      </c>
      <c r="D13" s="16" t="s">
        <v>418</v>
      </c>
      <c r="E13" s="17">
        <v>2990.07</v>
      </c>
      <c r="F13" s="17">
        <v>2921.85</v>
      </c>
      <c r="G13" s="17">
        <v>2850.3</v>
      </c>
      <c r="H13" s="17">
        <v>1366.0099999999998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f t="shared" si="0"/>
        <v>0</v>
      </c>
      <c r="AE13" s="41">
        <v>10128.230000000001</v>
      </c>
      <c r="AF13" s="46">
        <f t="shared" si="1"/>
        <v>10128.230000000001</v>
      </c>
      <c r="AG13" s="46">
        <f t="shared" si="2"/>
        <v>0</v>
      </c>
    </row>
    <row r="14" spans="1:33" x14ac:dyDescent="0.2">
      <c r="A14" s="14" t="s">
        <v>10</v>
      </c>
      <c r="B14" s="14" t="s">
        <v>188</v>
      </c>
      <c r="C14" s="14" t="s">
        <v>419</v>
      </c>
      <c r="D14" s="16" t="s">
        <v>420</v>
      </c>
      <c r="E14" s="17">
        <v>8613.48</v>
      </c>
      <c r="F14" s="17">
        <v>8239.7000000000007</v>
      </c>
      <c r="G14" s="17">
        <v>7867.67</v>
      </c>
      <c r="H14" s="17">
        <v>5659.26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f t="shared" si="0"/>
        <v>0</v>
      </c>
      <c r="AE14" s="41">
        <v>30380.11</v>
      </c>
      <c r="AF14" s="46">
        <f t="shared" si="1"/>
        <v>30380.11</v>
      </c>
      <c r="AG14" s="46">
        <f t="shared" si="2"/>
        <v>0</v>
      </c>
    </row>
    <row r="15" spans="1:33" x14ac:dyDescent="0.2">
      <c r="A15" s="14" t="s">
        <v>11</v>
      </c>
      <c r="B15" s="14" t="s">
        <v>189</v>
      </c>
      <c r="C15" s="14" t="s">
        <v>421</v>
      </c>
      <c r="D15" s="16" t="s">
        <v>422</v>
      </c>
      <c r="E15" s="17">
        <v>7334.66</v>
      </c>
      <c r="F15" s="17">
        <v>7009.5599999999995</v>
      </c>
      <c r="G15" s="17">
        <v>6686.03</v>
      </c>
      <c r="H15" s="17">
        <v>4804.53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f t="shared" si="0"/>
        <v>0</v>
      </c>
      <c r="AE15" s="41">
        <v>25834.78</v>
      </c>
      <c r="AF15" s="46">
        <f t="shared" si="1"/>
        <v>25834.78</v>
      </c>
      <c r="AG15" s="46">
        <f t="shared" si="2"/>
        <v>0</v>
      </c>
    </row>
    <row r="16" spans="1:33" x14ac:dyDescent="0.2">
      <c r="A16" s="14" t="s">
        <v>12</v>
      </c>
      <c r="B16" s="14" t="s">
        <v>190</v>
      </c>
      <c r="C16" s="14" t="s">
        <v>423</v>
      </c>
      <c r="D16" s="16" t="s">
        <v>424</v>
      </c>
      <c r="E16" s="17">
        <v>53029.58</v>
      </c>
      <c r="F16" s="17">
        <v>52033.840000000004</v>
      </c>
      <c r="G16" s="17">
        <v>50841.91</v>
      </c>
      <c r="H16" s="17">
        <v>49626.939999999995</v>
      </c>
      <c r="I16" s="17">
        <v>48425.159999999996</v>
      </c>
      <c r="J16" s="17">
        <v>47149.64</v>
      </c>
      <c r="K16" s="17">
        <v>67.06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f t="shared" si="0"/>
        <v>0</v>
      </c>
      <c r="AE16" s="41">
        <v>301174.13</v>
      </c>
      <c r="AF16" s="46">
        <f t="shared" si="1"/>
        <v>301174.13</v>
      </c>
      <c r="AG16" s="46">
        <f t="shared" si="2"/>
        <v>0</v>
      </c>
    </row>
    <row r="17" spans="1:33" x14ac:dyDescent="0.2">
      <c r="A17" s="14" t="s">
        <v>13</v>
      </c>
      <c r="B17" s="14" t="s">
        <v>191</v>
      </c>
      <c r="C17" s="14" t="s">
        <v>425</v>
      </c>
      <c r="D17" s="16" t="s">
        <v>426</v>
      </c>
      <c r="E17" s="17">
        <v>1673.58</v>
      </c>
      <c r="F17" s="17">
        <v>1600.22</v>
      </c>
      <c r="G17" s="17">
        <v>1527.24</v>
      </c>
      <c r="H17" s="17">
        <v>1453.7</v>
      </c>
      <c r="I17" s="17">
        <v>4.01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f t="shared" si="0"/>
        <v>0</v>
      </c>
      <c r="AE17" s="41">
        <v>6258.75</v>
      </c>
      <c r="AF17" s="46">
        <f t="shared" si="1"/>
        <v>6258.75</v>
      </c>
      <c r="AG17" s="46">
        <f t="shared" si="2"/>
        <v>0</v>
      </c>
    </row>
    <row r="18" spans="1:33" x14ac:dyDescent="0.2">
      <c r="A18" s="14" t="s">
        <v>14</v>
      </c>
      <c r="B18" s="14" t="s">
        <v>192</v>
      </c>
      <c r="C18" s="14" t="s">
        <v>427</v>
      </c>
      <c r="D18" s="16" t="s">
        <v>428</v>
      </c>
      <c r="E18" s="17">
        <v>32412.99</v>
      </c>
      <c r="F18" s="17">
        <v>31524.239999999998</v>
      </c>
      <c r="G18" s="17">
        <v>30768.080000000002</v>
      </c>
      <c r="H18" s="17">
        <v>30004.65</v>
      </c>
      <c r="I18" s="17">
        <v>7363.09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f t="shared" si="0"/>
        <v>0</v>
      </c>
      <c r="AE18" s="41">
        <v>132073.04999999999</v>
      </c>
      <c r="AF18" s="46">
        <f t="shared" si="1"/>
        <v>132073.04999999999</v>
      </c>
      <c r="AG18" s="46">
        <f t="shared" si="2"/>
        <v>0</v>
      </c>
    </row>
    <row r="19" spans="1:33" x14ac:dyDescent="0.2">
      <c r="A19" s="14" t="s">
        <v>15</v>
      </c>
      <c r="B19" s="14" t="s">
        <v>193</v>
      </c>
      <c r="C19" s="14" t="s">
        <v>429</v>
      </c>
      <c r="D19" s="16" t="s">
        <v>430</v>
      </c>
      <c r="E19" s="17">
        <v>15064.31</v>
      </c>
      <c r="F19" s="17">
        <v>14648.55</v>
      </c>
      <c r="G19" s="17">
        <v>14289.97</v>
      </c>
      <c r="H19" s="17">
        <v>6975.96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0</v>
      </c>
      <c r="AB19" s="17">
        <v>0</v>
      </c>
      <c r="AC19" s="17">
        <v>0</v>
      </c>
      <c r="AD19" s="17">
        <f t="shared" si="0"/>
        <v>0</v>
      </c>
      <c r="AE19" s="41">
        <v>50978.79</v>
      </c>
      <c r="AF19" s="46">
        <f t="shared" si="1"/>
        <v>50978.79</v>
      </c>
      <c r="AG19" s="46">
        <f t="shared" si="2"/>
        <v>0</v>
      </c>
    </row>
    <row r="20" spans="1:33" ht="22.5" x14ac:dyDescent="0.2">
      <c r="A20" s="14" t="s">
        <v>16</v>
      </c>
      <c r="B20" s="14" t="s">
        <v>194</v>
      </c>
      <c r="C20" s="47" t="s">
        <v>431</v>
      </c>
      <c r="D20" s="16" t="s">
        <v>432</v>
      </c>
      <c r="E20" s="17">
        <v>46778.28</v>
      </c>
      <c r="F20" s="17">
        <v>45870.81</v>
      </c>
      <c r="G20" s="17">
        <v>44785.109999999993</v>
      </c>
      <c r="H20" s="17">
        <v>43685.979999999996</v>
      </c>
      <c r="I20" s="17">
        <v>32063.23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  <c r="Z20" s="17">
        <v>0</v>
      </c>
      <c r="AA20" s="17">
        <v>0</v>
      </c>
      <c r="AB20" s="17">
        <v>0</v>
      </c>
      <c r="AC20" s="17">
        <v>0</v>
      </c>
      <c r="AD20" s="17">
        <f t="shared" si="0"/>
        <v>0</v>
      </c>
      <c r="AE20" s="41">
        <v>213183.41</v>
      </c>
      <c r="AF20" s="46">
        <f t="shared" si="1"/>
        <v>213183.41</v>
      </c>
      <c r="AG20" s="46">
        <f t="shared" si="2"/>
        <v>0</v>
      </c>
    </row>
    <row r="21" spans="1:33" x14ac:dyDescent="0.2">
      <c r="A21" s="14" t="s">
        <v>17</v>
      </c>
      <c r="B21" s="14" t="s">
        <v>195</v>
      </c>
      <c r="C21" s="14" t="s">
        <v>433</v>
      </c>
      <c r="D21" s="16" t="s">
        <v>434</v>
      </c>
      <c r="E21" s="17">
        <v>76842.03</v>
      </c>
      <c r="F21" s="17">
        <v>75100.569999999992</v>
      </c>
      <c r="G21" s="17">
        <v>73271.010000000009</v>
      </c>
      <c r="H21" s="17">
        <v>36040.959999999999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17">
        <v>0</v>
      </c>
      <c r="AB21" s="17">
        <v>0</v>
      </c>
      <c r="AC21" s="17">
        <v>0</v>
      </c>
      <c r="AD21" s="17">
        <f t="shared" si="0"/>
        <v>0</v>
      </c>
      <c r="AE21" s="41">
        <v>261254.56999999998</v>
      </c>
      <c r="AF21" s="46">
        <f t="shared" si="1"/>
        <v>261254.56999999998</v>
      </c>
      <c r="AG21" s="46">
        <f t="shared" si="2"/>
        <v>0</v>
      </c>
    </row>
    <row r="22" spans="1:33" x14ac:dyDescent="0.2">
      <c r="A22" s="14" t="s">
        <v>18</v>
      </c>
      <c r="B22" s="14" t="s">
        <v>196</v>
      </c>
      <c r="C22" s="14" t="s">
        <v>435</v>
      </c>
      <c r="D22" s="16" t="s">
        <v>436</v>
      </c>
      <c r="E22" s="17">
        <v>11174.800000000001</v>
      </c>
      <c r="F22" s="17">
        <v>10920.95</v>
      </c>
      <c r="G22" s="17">
        <v>10664.210000000001</v>
      </c>
      <c r="H22" s="17">
        <v>10403.89</v>
      </c>
      <c r="I22" s="17">
        <v>10145.709999999999</v>
      </c>
      <c r="J22" s="17">
        <v>14.149999999999999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7">
        <v>0</v>
      </c>
      <c r="AD22" s="17">
        <f t="shared" si="0"/>
        <v>0</v>
      </c>
      <c r="AE22" s="41">
        <v>53323.71</v>
      </c>
      <c r="AF22" s="46">
        <f t="shared" si="1"/>
        <v>53323.71</v>
      </c>
      <c r="AG22" s="46">
        <f t="shared" si="2"/>
        <v>0</v>
      </c>
    </row>
    <row r="23" spans="1:33" x14ac:dyDescent="0.2">
      <c r="A23" s="14" t="s">
        <v>19</v>
      </c>
      <c r="B23" s="14" t="s">
        <v>197</v>
      </c>
      <c r="C23" s="14" t="s">
        <v>437</v>
      </c>
      <c r="D23" s="16" t="s">
        <v>438</v>
      </c>
      <c r="E23" s="17">
        <v>52953.13</v>
      </c>
      <c r="F23" s="17">
        <v>51914.19</v>
      </c>
      <c r="G23" s="17">
        <v>50725.05</v>
      </c>
      <c r="H23" s="17">
        <v>49512.91</v>
      </c>
      <c r="I23" s="17">
        <v>48313.909999999996</v>
      </c>
      <c r="J23" s="17">
        <v>47116.57</v>
      </c>
      <c r="K23" s="17">
        <v>67.34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>
        <v>0</v>
      </c>
      <c r="AB23" s="17">
        <v>0</v>
      </c>
      <c r="AC23" s="17">
        <v>0</v>
      </c>
      <c r="AD23" s="17">
        <f t="shared" si="0"/>
        <v>0</v>
      </c>
      <c r="AE23" s="41">
        <v>300603.10000000003</v>
      </c>
      <c r="AF23" s="46">
        <f t="shared" si="1"/>
        <v>300603.10000000003</v>
      </c>
      <c r="AG23" s="46">
        <f t="shared" si="2"/>
        <v>0</v>
      </c>
    </row>
    <row r="24" spans="1:33" x14ac:dyDescent="0.2">
      <c r="A24" s="14" t="s">
        <v>20</v>
      </c>
      <c r="B24" s="14" t="s">
        <v>198</v>
      </c>
      <c r="C24" s="14" t="s">
        <v>439</v>
      </c>
      <c r="D24" s="16" t="s">
        <v>440</v>
      </c>
      <c r="E24" s="17">
        <v>8606.7799999999988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0</v>
      </c>
      <c r="AB24" s="17">
        <v>0</v>
      </c>
      <c r="AC24" s="17">
        <v>0</v>
      </c>
      <c r="AD24" s="17">
        <f t="shared" si="0"/>
        <v>0</v>
      </c>
      <c r="AE24" s="41">
        <v>8606.7799999999988</v>
      </c>
      <c r="AF24" s="46">
        <f t="shared" si="1"/>
        <v>8606.7799999999988</v>
      </c>
      <c r="AG24" s="46">
        <f t="shared" si="2"/>
        <v>0</v>
      </c>
    </row>
    <row r="25" spans="1:33" ht="22.5" x14ac:dyDescent="0.2">
      <c r="A25" s="14" t="s">
        <v>21</v>
      </c>
      <c r="B25" s="14" t="s">
        <v>199</v>
      </c>
      <c r="C25" s="47" t="s">
        <v>441</v>
      </c>
      <c r="D25" s="16" t="s">
        <v>440</v>
      </c>
      <c r="E25" s="17">
        <v>4451.76</v>
      </c>
      <c r="F25" s="17">
        <v>4368.74</v>
      </c>
      <c r="G25" s="17">
        <v>4267.2899999999991</v>
      </c>
      <c r="H25" s="17">
        <v>4164.21</v>
      </c>
      <c r="I25" s="17">
        <v>4062.06</v>
      </c>
      <c r="J25" s="17">
        <v>1912.45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f t="shared" si="0"/>
        <v>0</v>
      </c>
      <c r="AE25" s="41">
        <v>23226.510000000002</v>
      </c>
      <c r="AF25" s="46">
        <f t="shared" si="1"/>
        <v>23226.510000000002</v>
      </c>
      <c r="AG25" s="46">
        <f t="shared" si="2"/>
        <v>0</v>
      </c>
    </row>
    <row r="26" spans="1:33" x14ac:dyDescent="0.2">
      <c r="A26" s="14" t="s">
        <v>22</v>
      </c>
      <c r="B26" s="14" t="s">
        <v>200</v>
      </c>
      <c r="C26" s="14" t="s">
        <v>442</v>
      </c>
      <c r="D26" s="16" t="s">
        <v>443</v>
      </c>
      <c r="E26" s="17">
        <v>7550.869999999999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f t="shared" si="0"/>
        <v>0</v>
      </c>
      <c r="AE26" s="41">
        <v>7550.869999999999</v>
      </c>
      <c r="AF26" s="46">
        <f t="shared" si="1"/>
        <v>7550.869999999999</v>
      </c>
      <c r="AG26" s="46">
        <f t="shared" si="2"/>
        <v>0</v>
      </c>
    </row>
    <row r="27" spans="1:33" x14ac:dyDescent="0.2">
      <c r="A27" s="14" t="s">
        <v>23</v>
      </c>
      <c r="B27" s="14" t="s">
        <v>201</v>
      </c>
      <c r="C27" s="14" t="s">
        <v>444</v>
      </c>
      <c r="D27" s="16" t="s">
        <v>445</v>
      </c>
      <c r="E27" s="17">
        <v>10564.42</v>
      </c>
      <c r="F27" s="17">
        <v>7714.34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f t="shared" si="0"/>
        <v>0</v>
      </c>
      <c r="AE27" s="41">
        <v>18278.760000000002</v>
      </c>
      <c r="AF27" s="46">
        <f t="shared" si="1"/>
        <v>18278.760000000002</v>
      </c>
      <c r="AG27" s="46">
        <f t="shared" si="2"/>
        <v>0</v>
      </c>
    </row>
    <row r="28" spans="1:33" x14ac:dyDescent="0.2">
      <c r="A28" s="14" t="s">
        <v>24</v>
      </c>
      <c r="B28" s="14" t="s">
        <v>202</v>
      </c>
      <c r="C28" s="14" t="s">
        <v>446</v>
      </c>
      <c r="D28" s="16" t="s">
        <v>447</v>
      </c>
      <c r="E28" s="17">
        <v>34401.47</v>
      </c>
      <c r="F28" s="17">
        <v>33861.46</v>
      </c>
      <c r="G28" s="17">
        <v>33124.19</v>
      </c>
      <c r="H28" s="17">
        <v>32364.38</v>
      </c>
      <c r="I28" s="17">
        <v>31616.85</v>
      </c>
      <c r="J28" s="17">
        <v>30870.35</v>
      </c>
      <c r="K28" s="17">
        <v>30128.449999999997</v>
      </c>
      <c r="L28" s="17">
        <v>29374.79</v>
      </c>
      <c r="M28" s="17">
        <v>40.96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  <c r="AC28" s="17">
        <v>0</v>
      </c>
      <c r="AD28" s="17">
        <f t="shared" si="0"/>
        <v>29415.75</v>
      </c>
      <c r="AE28" s="41">
        <v>255782.90000000002</v>
      </c>
      <c r="AF28" s="46">
        <f t="shared" si="1"/>
        <v>255782.90000000002</v>
      </c>
      <c r="AG28" s="46">
        <f t="shared" si="2"/>
        <v>0</v>
      </c>
    </row>
    <row r="29" spans="1:33" x14ac:dyDescent="0.2">
      <c r="A29" s="14" t="s">
        <v>25</v>
      </c>
      <c r="B29" s="14" t="s">
        <v>203</v>
      </c>
      <c r="C29" s="14" t="s">
        <v>448</v>
      </c>
      <c r="D29" s="16" t="s">
        <v>447</v>
      </c>
      <c r="E29" s="17">
        <v>119794.62999999999</v>
      </c>
      <c r="F29" s="17">
        <v>117530.01</v>
      </c>
      <c r="G29" s="17">
        <v>114784.73</v>
      </c>
      <c r="H29" s="17">
        <v>111997.87</v>
      </c>
      <c r="I29" s="17">
        <v>109235.58</v>
      </c>
      <c r="J29" s="17">
        <v>27026.98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7">
        <f t="shared" si="0"/>
        <v>0</v>
      </c>
      <c r="AE29" s="41">
        <v>600369.79999999993</v>
      </c>
      <c r="AF29" s="46">
        <f t="shared" si="1"/>
        <v>600369.79999999993</v>
      </c>
      <c r="AG29" s="46">
        <f t="shared" si="2"/>
        <v>0</v>
      </c>
    </row>
    <row r="30" spans="1:33" x14ac:dyDescent="0.2">
      <c r="A30" s="14" t="s">
        <v>26</v>
      </c>
      <c r="B30" s="14" t="s">
        <v>204</v>
      </c>
      <c r="C30" s="14" t="s">
        <v>449</v>
      </c>
      <c r="D30" s="16" t="s">
        <v>447</v>
      </c>
      <c r="E30" s="17">
        <v>59941.67</v>
      </c>
      <c r="F30" s="17">
        <v>59000.75</v>
      </c>
      <c r="G30" s="17">
        <v>57716.090000000004</v>
      </c>
      <c r="H30" s="17">
        <v>56392.2</v>
      </c>
      <c r="I30" s="17">
        <v>55089.670000000006</v>
      </c>
      <c r="J30" s="17">
        <v>53788.98</v>
      </c>
      <c r="K30" s="17">
        <v>52496.29</v>
      </c>
      <c r="L30" s="17">
        <v>51183.1</v>
      </c>
      <c r="M30" s="17">
        <v>71.36999999999999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  <c r="AC30" s="17">
        <v>0</v>
      </c>
      <c r="AD30" s="17">
        <f t="shared" si="0"/>
        <v>51254.47</v>
      </c>
      <c r="AE30" s="41">
        <v>445680.11999999994</v>
      </c>
      <c r="AF30" s="46">
        <f t="shared" si="1"/>
        <v>445680.11999999994</v>
      </c>
      <c r="AG30" s="46">
        <f t="shared" si="2"/>
        <v>0</v>
      </c>
    </row>
    <row r="31" spans="1:33" x14ac:dyDescent="0.2">
      <c r="A31" s="14" t="s">
        <v>27</v>
      </c>
      <c r="B31" s="14" t="s">
        <v>205</v>
      </c>
      <c r="C31" s="14" t="s">
        <v>450</v>
      </c>
      <c r="D31" s="16" t="s">
        <v>447</v>
      </c>
      <c r="E31" s="17">
        <v>27582.71</v>
      </c>
      <c r="F31" s="17">
        <v>27118.799999999999</v>
      </c>
      <c r="G31" s="17">
        <v>26513.31</v>
      </c>
      <c r="H31" s="17">
        <v>25892.73</v>
      </c>
      <c r="I31" s="17">
        <v>25280.55</v>
      </c>
      <c r="J31" s="17">
        <v>24669.210000000003</v>
      </c>
      <c r="K31" s="17">
        <v>24059.94</v>
      </c>
      <c r="L31" s="17">
        <v>33.550000000000004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f t="shared" si="0"/>
        <v>33.550000000000004</v>
      </c>
      <c r="AE31" s="41">
        <v>181150.79999999996</v>
      </c>
      <c r="AF31" s="46">
        <f t="shared" si="1"/>
        <v>181150.79999999996</v>
      </c>
      <c r="AG31" s="46">
        <f t="shared" si="2"/>
        <v>0</v>
      </c>
    </row>
    <row r="32" spans="1:33" x14ac:dyDescent="0.2">
      <c r="A32" s="14" t="s">
        <v>28</v>
      </c>
      <c r="B32" s="14" t="s">
        <v>206</v>
      </c>
      <c r="C32" s="14" t="s">
        <v>451</v>
      </c>
      <c r="D32" s="16" t="s">
        <v>452</v>
      </c>
      <c r="E32" s="17">
        <v>57388.93</v>
      </c>
      <c r="F32" s="17">
        <v>80.959999999999994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7">
        <v>0</v>
      </c>
      <c r="X32" s="17">
        <v>0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17">
        <f t="shared" si="0"/>
        <v>0</v>
      </c>
      <c r="AE32" s="41">
        <v>57469.89</v>
      </c>
      <c r="AF32" s="46">
        <f t="shared" si="1"/>
        <v>57469.89</v>
      </c>
      <c r="AG32" s="46">
        <f t="shared" si="2"/>
        <v>0</v>
      </c>
    </row>
    <row r="33" spans="1:33" x14ac:dyDescent="0.2">
      <c r="A33" s="14" t="s">
        <v>29</v>
      </c>
      <c r="B33" s="14" t="s">
        <v>207</v>
      </c>
      <c r="C33" s="14" t="s">
        <v>453</v>
      </c>
      <c r="D33" s="16" t="s">
        <v>454</v>
      </c>
      <c r="E33" s="17">
        <v>32321.41</v>
      </c>
      <c r="F33" s="17">
        <v>31521.300000000003</v>
      </c>
      <c r="G33" s="17">
        <v>30744.45</v>
      </c>
      <c r="H33" s="17">
        <v>7606.1100000000006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  <c r="W33" s="17">
        <v>0</v>
      </c>
      <c r="X33" s="17">
        <v>0</v>
      </c>
      <c r="Y33" s="17">
        <v>0</v>
      </c>
      <c r="Z33" s="17">
        <v>0</v>
      </c>
      <c r="AA33" s="17">
        <v>0</v>
      </c>
      <c r="AB33" s="17">
        <v>0</v>
      </c>
      <c r="AC33" s="17">
        <v>0</v>
      </c>
      <c r="AD33" s="17">
        <f t="shared" si="0"/>
        <v>0</v>
      </c>
      <c r="AE33" s="41">
        <v>102193.27</v>
      </c>
      <c r="AF33" s="46">
        <f t="shared" si="1"/>
        <v>102193.27</v>
      </c>
      <c r="AG33" s="46">
        <f t="shared" si="2"/>
        <v>0</v>
      </c>
    </row>
    <row r="34" spans="1:33" x14ac:dyDescent="0.2">
      <c r="A34" s="14" t="s">
        <v>30</v>
      </c>
      <c r="B34" s="14" t="s">
        <v>208</v>
      </c>
      <c r="C34" s="14" t="s">
        <v>455</v>
      </c>
      <c r="D34" s="16" t="s">
        <v>456</v>
      </c>
      <c r="E34" s="17">
        <v>12258.59</v>
      </c>
      <c r="F34" s="17">
        <v>11990.28</v>
      </c>
      <c r="G34" s="17">
        <v>11698.76</v>
      </c>
      <c r="H34" s="17">
        <v>8591.0500000000011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  <c r="T34" s="17">
        <v>0</v>
      </c>
      <c r="U34" s="17">
        <v>0</v>
      </c>
      <c r="V34" s="17">
        <v>0</v>
      </c>
      <c r="W34" s="17">
        <v>0</v>
      </c>
      <c r="X34" s="17">
        <v>0</v>
      </c>
      <c r="Y34" s="17">
        <v>0</v>
      </c>
      <c r="Z34" s="17">
        <v>0</v>
      </c>
      <c r="AA34" s="17">
        <v>0</v>
      </c>
      <c r="AB34" s="17">
        <v>0</v>
      </c>
      <c r="AC34" s="17">
        <v>0</v>
      </c>
      <c r="AD34" s="17">
        <f t="shared" si="0"/>
        <v>0</v>
      </c>
      <c r="AE34" s="41">
        <v>44538.680000000008</v>
      </c>
      <c r="AF34" s="46">
        <f t="shared" si="1"/>
        <v>44538.680000000008</v>
      </c>
      <c r="AG34" s="46">
        <f t="shared" si="2"/>
        <v>0</v>
      </c>
    </row>
    <row r="35" spans="1:33" x14ac:dyDescent="0.2">
      <c r="A35" s="14" t="s">
        <v>31</v>
      </c>
      <c r="B35" s="14" t="s">
        <v>209</v>
      </c>
      <c r="C35" s="14" t="s">
        <v>457</v>
      </c>
      <c r="D35" s="16" t="s">
        <v>458</v>
      </c>
      <c r="E35" s="17">
        <v>3667.95</v>
      </c>
      <c r="F35" s="17">
        <v>3578.64</v>
      </c>
      <c r="G35" s="17">
        <v>3492.8199999999997</v>
      </c>
      <c r="H35" s="17">
        <v>3406.18</v>
      </c>
      <c r="I35" s="17">
        <v>842.75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  <c r="W35" s="17">
        <v>0</v>
      </c>
      <c r="X35" s="17">
        <v>0</v>
      </c>
      <c r="Y35" s="17">
        <v>0</v>
      </c>
      <c r="Z35" s="17">
        <v>0</v>
      </c>
      <c r="AA35" s="17">
        <v>0</v>
      </c>
      <c r="AB35" s="17">
        <v>0</v>
      </c>
      <c r="AC35" s="17">
        <v>0</v>
      </c>
      <c r="AD35" s="17">
        <f t="shared" si="0"/>
        <v>0</v>
      </c>
      <c r="AE35" s="41">
        <v>14988.34</v>
      </c>
      <c r="AF35" s="46">
        <f t="shared" si="1"/>
        <v>14988.34</v>
      </c>
      <c r="AG35" s="46">
        <f t="shared" si="2"/>
        <v>0</v>
      </c>
    </row>
    <row r="36" spans="1:33" x14ac:dyDescent="0.2">
      <c r="A36" s="14" t="s">
        <v>32</v>
      </c>
      <c r="B36" s="14" t="s">
        <v>210</v>
      </c>
      <c r="C36" s="14" t="s">
        <v>459</v>
      </c>
      <c r="D36" s="16" t="s">
        <v>460</v>
      </c>
      <c r="E36" s="17">
        <v>4864.82</v>
      </c>
      <c r="F36" s="17">
        <v>6.87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  <c r="W36" s="17">
        <v>0</v>
      </c>
      <c r="X36" s="17">
        <v>0</v>
      </c>
      <c r="Y36" s="17">
        <v>0</v>
      </c>
      <c r="Z36" s="17">
        <v>0</v>
      </c>
      <c r="AA36" s="17">
        <v>0</v>
      </c>
      <c r="AB36" s="17">
        <v>0</v>
      </c>
      <c r="AC36" s="17">
        <v>0</v>
      </c>
      <c r="AD36" s="17">
        <f t="shared" si="0"/>
        <v>0</v>
      </c>
      <c r="AE36" s="41">
        <v>4871.6899999999996</v>
      </c>
      <c r="AF36" s="46">
        <f t="shared" si="1"/>
        <v>4871.6899999999996</v>
      </c>
      <c r="AG36" s="46">
        <f t="shared" si="2"/>
        <v>0</v>
      </c>
    </row>
    <row r="37" spans="1:33" x14ac:dyDescent="0.2">
      <c r="A37" s="14" t="s">
        <v>33</v>
      </c>
      <c r="B37" s="14" t="s">
        <v>211</v>
      </c>
      <c r="C37" s="14" t="s">
        <v>461</v>
      </c>
      <c r="D37" s="16" t="s">
        <v>462</v>
      </c>
      <c r="E37" s="17">
        <v>13072.14</v>
      </c>
      <c r="F37" s="17">
        <v>12835</v>
      </c>
      <c r="G37" s="17">
        <v>12533.23</v>
      </c>
      <c r="H37" s="17">
        <v>12227.28</v>
      </c>
      <c r="I37" s="17">
        <v>11923.83</v>
      </c>
      <c r="J37" s="17">
        <v>16.63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  <c r="W37" s="17">
        <v>0</v>
      </c>
      <c r="X37" s="17">
        <v>0</v>
      </c>
      <c r="Y37" s="17">
        <v>0</v>
      </c>
      <c r="Z37" s="17">
        <v>0</v>
      </c>
      <c r="AA37" s="17">
        <v>0</v>
      </c>
      <c r="AB37" s="17">
        <v>0</v>
      </c>
      <c r="AC37" s="17">
        <v>0</v>
      </c>
      <c r="AD37" s="17">
        <f t="shared" si="0"/>
        <v>0</v>
      </c>
      <c r="AE37" s="41">
        <v>62608.109999999993</v>
      </c>
      <c r="AF37" s="46">
        <f t="shared" si="1"/>
        <v>62608.109999999993</v>
      </c>
      <c r="AG37" s="46">
        <f t="shared" si="2"/>
        <v>0</v>
      </c>
    </row>
    <row r="38" spans="1:33" x14ac:dyDescent="0.2">
      <c r="A38" s="14" t="s">
        <v>34</v>
      </c>
      <c r="B38" s="14" t="s">
        <v>212</v>
      </c>
      <c r="C38" s="14" t="s">
        <v>463</v>
      </c>
      <c r="D38" s="16" t="s">
        <v>464</v>
      </c>
      <c r="E38" s="17">
        <v>35625.67</v>
      </c>
      <c r="F38" s="17">
        <v>35063.060000000005</v>
      </c>
      <c r="G38" s="17">
        <v>34299.629999999997</v>
      </c>
      <c r="H38" s="17">
        <v>33512.840000000004</v>
      </c>
      <c r="I38" s="17">
        <v>32738.82</v>
      </c>
      <c r="J38" s="17">
        <v>31965.789999999997</v>
      </c>
      <c r="K38" s="17">
        <v>31197.58</v>
      </c>
      <c r="L38" s="17">
        <v>30417.19</v>
      </c>
      <c r="M38" s="17">
        <v>42.410000000000004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  <c r="W38" s="17">
        <v>0</v>
      </c>
      <c r="X38" s="17">
        <v>0</v>
      </c>
      <c r="Y38" s="17">
        <v>0</v>
      </c>
      <c r="Z38" s="17">
        <v>0</v>
      </c>
      <c r="AA38" s="17">
        <v>0</v>
      </c>
      <c r="AB38" s="17">
        <v>0</v>
      </c>
      <c r="AC38" s="17">
        <v>0</v>
      </c>
      <c r="AD38" s="17">
        <f t="shared" si="0"/>
        <v>30459.599999999999</v>
      </c>
      <c r="AE38" s="41">
        <v>264862.99</v>
      </c>
      <c r="AF38" s="46">
        <f t="shared" si="1"/>
        <v>264862.99</v>
      </c>
      <c r="AG38" s="46">
        <f t="shared" si="2"/>
        <v>0</v>
      </c>
    </row>
    <row r="39" spans="1:33" x14ac:dyDescent="0.2">
      <c r="A39" s="14" t="s">
        <v>35</v>
      </c>
      <c r="B39" s="14" t="s">
        <v>213</v>
      </c>
      <c r="C39" s="14" t="s">
        <v>465</v>
      </c>
      <c r="D39" s="16" t="s">
        <v>466</v>
      </c>
      <c r="E39" s="17">
        <v>8700.73</v>
      </c>
      <c r="F39" s="17">
        <v>8529.43</v>
      </c>
      <c r="G39" s="17">
        <v>8327.5400000000009</v>
      </c>
      <c r="H39" s="17">
        <v>8123.18</v>
      </c>
      <c r="I39" s="17">
        <v>5961.9800000000005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  <c r="W39" s="17">
        <v>0</v>
      </c>
      <c r="X39" s="17">
        <v>0</v>
      </c>
      <c r="Y39" s="17">
        <v>0</v>
      </c>
      <c r="Z39" s="17">
        <v>0</v>
      </c>
      <c r="AA39" s="17">
        <v>0</v>
      </c>
      <c r="AB39" s="17">
        <v>0</v>
      </c>
      <c r="AC39" s="17">
        <v>0</v>
      </c>
      <c r="AD39" s="17">
        <f t="shared" si="0"/>
        <v>0</v>
      </c>
      <c r="AE39" s="41">
        <v>39642.860000000008</v>
      </c>
      <c r="AF39" s="46">
        <f t="shared" si="1"/>
        <v>39642.860000000008</v>
      </c>
      <c r="AG39" s="46">
        <f t="shared" si="2"/>
        <v>0</v>
      </c>
    </row>
    <row r="40" spans="1:33" x14ac:dyDescent="0.2">
      <c r="A40" s="14" t="s">
        <v>36</v>
      </c>
      <c r="B40" s="14" t="s">
        <v>214</v>
      </c>
      <c r="C40" s="14" t="s">
        <v>467</v>
      </c>
      <c r="D40" s="16" t="s">
        <v>468</v>
      </c>
      <c r="E40" s="17">
        <v>5403.46</v>
      </c>
      <c r="F40" s="17">
        <v>5296.99</v>
      </c>
      <c r="G40" s="17">
        <v>5171.6100000000006</v>
      </c>
      <c r="H40" s="17">
        <v>5044.71</v>
      </c>
      <c r="I40" s="17">
        <v>3705.04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  <c r="W40" s="17">
        <v>0</v>
      </c>
      <c r="X40" s="17">
        <v>0</v>
      </c>
      <c r="Y40" s="17">
        <v>0</v>
      </c>
      <c r="Z40" s="17">
        <v>0</v>
      </c>
      <c r="AA40" s="17">
        <v>0</v>
      </c>
      <c r="AB40" s="17">
        <v>0</v>
      </c>
      <c r="AC40" s="17">
        <v>0</v>
      </c>
      <c r="AD40" s="17">
        <f t="shared" si="0"/>
        <v>0</v>
      </c>
      <c r="AE40" s="41">
        <v>24621.81</v>
      </c>
      <c r="AF40" s="46">
        <f t="shared" si="1"/>
        <v>24621.81</v>
      </c>
      <c r="AG40" s="46">
        <f t="shared" si="2"/>
        <v>0</v>
      </c>
    </row>
    <row r="41" spans="1:33" x14ac:dyDescent="0.2">
      <c r="A41" s="14" t="s">
        <v>37</v>
      </c>
      <c r="B41" s="14" t="s">
        <v>215</v>
      </c>
      <c r="C41" s="14" t="s">
        <v>469</v>
      </c>
      <c r="D41" s="16" t="s">
        <v>468</v>
      </c>
      <c r="E41" s="17">
        <v>6028.1399999999994</v>
      </c>
      <c r="F41" s="17">
        <v>5909.35</v>
      </c>
      <c r="G41" s="17">
        <v>5769.52</v>
      </c>
      <c r="H41" s="17">
        <v>5627.9</v>
      </c>
      <c r="I41" s="17">
        <v>4133.3900000000003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  <c r="W41" s="17">
        <v>0</v>
      </c>
      <c r="X41" s="17">
        <v>0</v>
      </c>
      <c r="Y41" s="17">
        <v>0</v>
      </c>
      <c r="Z41" s="17">
        <v>0</v>
      </c>
      <c r="AA41" s="17">
        <v>0</v>
      </c>
      <c r="AB41" s="17">
        <v>0</v>
      </c>
      <c r="AC41" s="17">
        <v>0</v>
      </c>
      <c r="AD41" s="17">
        <f t="shared" si="0"/>
        <v>0</v>
      </c>
      <c r="AE41" s="41">
        <v>27468.300000000003</v>
      </c>
      <c r="AF41" s="46">
        <f t="shared" si="1"/>
        <v>27468.300000000003</v>
      </c>
      <c r="AG41" s="46">
        <f t="shared" si="2"/>
        <v>0</v>
      </c>
    </row>
    <row r="42" spans="1:33" x14ac:dyDescent="0.2">
      <c r="A42" s="14" t="s">
        <v>38</v>
      </c>
      <c r="B42" s="14" t="s">
        <v>216</v>
      </c>
      <c r="C42" s="14" t="s">
        <v>470</v>
      </c>
      <c r="D42" s="16" t="s">
        <v>471</v>
      </c>
      <c r="E42" s="17">
        <v>32939.950000000004</v>
      </c>
      <c r="F42" s="17">
        <v>31927.71</v>
      </c>
      <c r="G42" s="17">
        <v>31269.600000000002</v>
      </c>
      <c r="H42" s="17">
        <v>30582.920000000002</v>
      </c>
      <c r="I42" s="17">
        <v>29911.449999999997</v>
      </c>
      <c r="J42" s="17">
        <v>29240.859999999997</v>
      </c>
      <c r="K42" s="17">
        <v>28578.58</v>
      </c>
      <c r="L42" s="17">
        <v>27897.45</v>
      </c>
      <c r="M42" s="17">
        <v>27225.510000000002</v>
      </c>
      <c r="N42" s="17">
        <v>26554.030000000002</v>
      </c>
      <c r="O42" s="17">
        <v>6543.2999999999993</v>
      </c>
      <c r="P42" s="17">
        <v>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>
        <v>0</v>
      </c>
      <c r="AA42" s="17">
        <v>0</v>
      </c>
      <c r="AB42" s="17">
        <v>0</v>
      </c>
      <c r="AC42" s="17">
        <v>0</v>
      </c>
      <c r="AD42" s="17">
        <f t="shared" si="0"/>
        <v>88220.290000000008</v>
      </c>
      <c r="AE42" s="41">
        <v>302671.36000000004</v>
      </c>
      <c r="AF42" s="46">
        <f t="shared" si="1"/>
        <v>302671.36000000004</v>
      </c>
      <c r="AG42" s="46">
        <f t="shared" si="2"/>
        <v>0</v>
      </c>
    </row>
    <row r="43" spans="1:33" x14ac:dyDescent="0.2">
      <c r="A43" s="14" t="s">
        <v>39</v>
      </c>
      <c r="B43" s="14" t="s">
        <v>217</v>
      </c>
      <c r="C43" s="14" t="s">
        <v>472</v>
      </c>
      <c r="D43" s="16" t="s">
        <v>473</v>
      </c>
      <c r="E43" s="17">
        <v>7186</v>
      </c>
      <c r="F43" s="17">
        <v>7034.31</v>
      </c>
      <c r="G43" s="17">
        <v>6871.06</v>
      </c>
      <c r="H43" s="17">
        <v>6705.12</v>
      </c>
      <c r="I43" s="17">
        <v>6540.77</v>
      </c>
      <c r="J43" s="17">
        <v>3214.14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>
        <v>0</v>
      </c>
      <c r="AA43" s="17">
        <v>0</v>
      </c>
      <c r="AB43" s="17">
        <v>0</v>
      </c>
      <c r="AC43" s="17">
        <v>0</v>
      </c>
      <c r="AD43" s="17">
        <f t="shared" si="0"/>
        <v>0</v>
      </c>
      <c r="AE43" s="41">
        <v>37551.4</v>
      </c>
      <c r="AF43" s="46">
        <f t="shared" si="1"/>
        <v>37551.4</v>
      </c>
      <c r="AG43" s="46">
        <f t="shared" si="2"/>
        <v>0</v>
      </c>
    </row>
    <row r="44" spans="1:33" x14ac:dyDescent="0.2">
      <c r="A44" s="14" t="s">
        <v>40</v>
      </c>
      <c r="B44" s="14" t="s">
        <v>218</v>
      </c>
      <c r="C44" s="14" t="s">
        <v>474</v>
      </c>
      <c r="D44" s="16" t="s">
        <v>475</v>
      </c>
      <c r="E44" s="17">
        <v>12510.810000000001</v>
      </c>
      <c r="F44" s="17">
        <v>12235.039999999999</v>
      </c>
      <c r="G44" s="17">
        <v>3021.24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>
        <v>0</v>
      </c>
      <c r="AA44" s="17">
        <v>0</v>
      </c>
      <c r="AB44" s="17">
        <v>0</v>
      </c>
      <c r="AC44" s="17">
        <v>0</v>
      </c>
      <c r="AD44" s="17">
        <f t="shared" si="0"/>
        <v>0</v>
      </c>
      <c r="AE44" s="41">
        <v>27767.089999999997</v>
      </c>
      <c r="AF44" s="46">
        <f t="shared" si="1"/>
        <v>27767.089999999997</v>
      </c>
      <c r="AG44" s="46">
        <f t="shared" si="2"/>
        <v>0</v>
      </c>
    </row>
    <row r="45" spans="1:33" x14ac:dyDescent="0.2">
      <c r="A45" s="14" t="s">
        <v>41</v>
      </c>
      <c r="B45" s="14" t="s">
        <v>219</v>
      </c>
      <c r="C45" s="14" t="s">
        <v>476</v>
      </c>
      <c r="D45" s="16" t="s">
        <v>477</v>
      </c>
      <c r="E45" s="17">
        <v>7276.03</v>
      </c>
      <c r="F45" s="17">
        <v>7142.54</v>
      </c>
      <c r="G45" s="17">
        <v>6977.88</v>
      </c>
      <c r="H45" s="17">
        <v>6810.2300000000005</v>
      </c>
      <c r="I45" s="17">
        <v>6644.34</v>
      </c>
      <c r="J45" s="17">
        <v>4876.47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7">
        <v>0</v>
      </c>
      <c r="V45" s="17">
        <v>0</v>
      </c>
      <c r="W45" s="17">
        <v>0</v>
      </c>
      <c r="X45" s="17">
        <v>0</v>
      </c>
      <c r="Y45" s="17">
        <v>0</v>
      </c>
      <c r="Z45" s="17">
        <v>0</v>
      </c>
      <c r="AA45" s="17">
        <v>0</v>
      </c>
      <c r="AB45" s="17">
        <v>0</v>
      </c>
      <c r="AC45" s="17">
        <v>0</v>
      </c>
      <c r="AD45" s="17">
        <f t="shared" si="0"/>
        <v>0</v>
      </c>
      <c r="AE45" s="41">
        <v>39727.490000000005</v>
      </c>
      <c r="AF45" s="46">
        <f t="shared" si="1"/>
        <v>39727.490000000005</v>
      </c>
      <c r="AG45" s="46">
        <f t="shared" si="2"/>
        <v>0</v>
      </c>
    </row>
    <row r="46" spans="1:33" x14ac:dyDescent="0.2">
      <c r="A46" s="14" t="s">
        <v>42</v>
      </c>
      <c r="B46" s="14" t="s">
        <v>220</v>
      </c>
      <c r="C46" s="14" t="s">
        <v>478</v>
      </c>
      <c r="D46" s="16" t="s">
        <v>479</v>
      </c>
      <c r="E46" s="17">
        <v>6455.8099999999995</v>
      </c>
      <c r="F46" s="17">
        <v>6336.5099999999993</v>
      </c>
      <c r="G46" s="17">
        <v>6190.42</v>
      </c>
      <c r="H46" s="17">
        <v>6041.6799999999994</v>
      </c>
      <c r="I46" s="17">
        <v>5894.51</v>
      </c>
      <c r="J46" s="17">
        <v>4329.1799999999994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f t="shared" si="0"/>
        <v>0</v>
      </c>
      <c r="AE46" s="41">
        <v>35248.11</v>
      </c>
      <c r="AF46" s="46">
        <f t="shared" si="1"/>
        <v>35248.11</v>
      </c>
      <c r="AG46" s="46">
        <f t="shared" si="2"/>
        <v>0</v>
      </c>
    </row>
    <row r="47" spans="1:33" x14ac:dyDescent="0.2">
      <c r="A47" s="14" t="s">
        <v>43</v>
      </c>
      <c r="B47" s="14" t="s">
        <v>221</v>
      </c>
      <c r="C47" s="14" t="s">
        <v>480</v>
      </c>
      <c r="D47" s="16" t="s">
        <v>481</v>
      </c>
      <c r="E47" s="17">
        <v>43112.43</v>
      </c>
      <c r="F47" s="17">
        <v>41758.04</v>
      </c>
      <c r="G47" s="17">
        <v>40941.32</v>
      </c>
      <c r="H47" s="17">
        <v>40078.670000000006</v>
      </c>
      <c r="I47" s="17">
        <v>39240.120000000003</v>
      </c>
      <c r="J47" s="17">
        <v>38402.71</v>
      </c>
      <c r="K47" s="17">
        <v>37580.82</v>
      </c>
      <c r="L47" s="17">
        <v>36725.060000000005</v>
      </c>
      <c r="M47" s="17">
        <v>35885.93</v>
      </c>
      <c r="N47" s="17">
        <v>35047.380000000005</v>
      </c>
      <c r="O47" s="17">
        <v>34215.740000000005</v>
      </c>
      <c r="P47" s="17">
        <v>33373.159999999996</v>
      </c>
      <c r="Q47" s="17">
        <v>16382.74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17">
        <f t="shared" si="0"/>
        <v>191630.01</v>
      </c>
      <c r="AE47" s="41">
        <v>472744.11999999994</v>
      </c>
      <c r="AF47" s="46">
        <f t="shared" si="1"/>
        <v>472744.11999999994</v>
      </c>
      <c r="AG47" s="46">
        <f t="shared" si="2"/>
        <v>0</v>
      </c>
    </row>
    <row r="48" spans="1:33" x14ac:dyDescent="0.2">
      <c r="A48" s="14" t="s">
        <v>44</v>
      </c>
      <c r="B48" s="14" t="s">
        <v>222</v>
      </c>
      <c r="C48" s="14" t="s">
        <v>482</v>
      </c>
      <c r="D48" s="16" t="s">
        <v>483</v>
      </c>
      <c r="E48" s="17">
        <v>14961.15</v>
      </c>
      <c r="F48" s="17">
        <v>14634.220000000001</v>
      </c>
      <c r="G48" s="17">
        <v>14303.300000000001</v>
      </c>
      <c r="H48" s="17">
        <v>13965.039999999999</v>
      </c>
      <c r="I48" s="17">
        <v>13630.92</v>
      </c>
      <c r="J48" s="17">
        <v>13297.25</v>
      </c>
      <c r="K48" s="17">
        <v>6528.58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7">
        <v>0</v>
      </c>
      <c r="T48" s="17">
        <v>0</v>
      </c>
      <c r="U48" s="17">
        <v>0</v>
      </c>
      <c r="V48" s="17">
        <v>0</v>
      </c>
      <c r="W48" s="17">
        <v>0</v>
      </c>
      <c r="X48" s="17">
        <v>0</v>
      </c>
      <c r="Y48" s="17">
        <v>0</v>
      </c>
      <c r="Z48" s="17">
        <v>0</v>
      </c>
      <c r="AA48" s="17">
        <v>0</v>
      </c>
      <c r="AB48" s="17">
        <v>0</v>
      </c>
      <c r="AC48" s="17">
        <v>0</v>
      </c>
      <c r="AD48" s="17">
        <f t="shared" si="0"/>
        <v>0</v>
      </c>
      <c r="AE48" s="41">
        <v>91320.46</v>
      </c>
      <c r="AF48" s="46">
        <f t="shared" si="1"/>
        <v>91320.46</v>
      </c>
      <c r="AG48" s="46">
        <f t="shared" si="2"/>
        <v>0</v>
      </c>
    </row>
    <row r="49" spans="1:33" x14ac:dyDescent="0.2">
      <c r="A49" s="14" t="s">
        <v>45</v>
      </c>
      <c r="B49" s="14" t="s">
        <v>223</v>
      </c>
      <c r="C49" s="14" t="s">
        <v>484</v>
      </c>
      <c r="D49" s="16" t="s">
        <v>485</v>
      </c>
      <c r="E49" s="17">
        <v>18212.89</v>
      </c>
      <c r="F49" s="17">
        <v>17935.599999999999</v>
      </c>
      <c r="G49" s="17">
        <v>17560.329999999998</v>
      </c>
      <c r="H49" s="17">
        <v>17170.169999999998</v>
      </c>
      <c r="I49" s="17">
        <v>16787.990000000002</v>
      </c>
      <c r="J49" s="17">
        <v>16406.309999999998</v>
      </c>
      <c r="K49" s="17">
        <v>16028.72</v>
      </c>
      <c r="L49" s="17">
        <v>15641.69</v>
      </c>
      <c r="M49" s="17">
        <v>15259.23</v>
      </c>
      <c r="N49" s="17">
        <v>9449.2999999999993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0</v>
      </c>
      <c r="Z49" s="17">
        <v>0</v>
      </c>
      <c r="AA49" s="17">
        <v>0</v>
      </c>
      <c r="AB49" s="17">
        <v>0</v>
      </c>
      <c r="AC49" s="17">
        <v>0</v>
      </c>
      <c r="AD49" s="17">
        <f t="shared" si="0"/>
        <v>40350.22</v>
      </c>
      <c r="AE49" s="41">
        <v>160452.22999999998</v>
      </c>
      <c r="AF49" s="46">
        <f t="shared" si="1"/>
        <v>160452.22999999998</v>
      </c>
      <c r="AG49" s="46">
        <f t="shared" si="2"/>
        <v>0</v>
      </c>
    </row>
    <row r="50" spans="1:33" x14ac:dyDescent="0.2">
      <c r="A50" s="14" t="s">
        <v>46</v>
      </c>
      <c r="B50" s="14" t="s">
        <v>224</v>
      </c>
      <c r="C50" s="14" t="s">
        <v>486</v>
      </c>
      <c r="D50" s="16" t="s">
        <v>485</v>
      </c>
      <c r="E50" s="17">
        <v>7960.38</v>
      </c>
      <c r="F50" s="17">
        <v>7826.88</v>
      </c>
      <c r="G50" s="17">
        <v>7656.42</v>
      </c>
      <c r="H50" s="17">
        <v>7480.81</v>
      </c>
      <c r="I50" s="17">
        <v>7308.0399999999991</v>
      </c>
      <c r="J50" s="17">
        <v>7135.48</v>
      </c>
      <c r="K50" s="17">
        <v>6963.9900000000007</v>
      </c>
      <c r="L50" s="17">
        <v>6789.7699999999995</v>
      </c>
      <c r="M50" s="17">
        <v>9.4599999999999991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  <c r="W50" s="17">
        <v>0</v>
      </c>
      <c r="X50" s="17">
        <v>0</v>
      </c>
      <c r="Y50" s="17">
        <v>0</v>
      </c>
      <c r="Z50" s="17">
        <v>0</v>
      </c>
      <c r="AA50" s="17">
        <v>0</v>
      </c>
      <c r="AB50" s="17">
        <v>0</v>
      </c>
      <c r="AC50" s="17">
        <v>0</v>
      </c>
      <c r="AD50" s="17">
        <f t="shared" si="0"/>
        <v>6799.23</v>
      </c>
      <c r="AE50" s="41">
        <v>59131.229999999989</v>
      </c>
      <c r="AF50" s="46">
        <f t="shared" si="1"/>
        <v>59131.229999999989</v>
      </c>
      <c r="AG50" s="46">
        <f t="shared" si="2"/>
        <v>0</v>
      </c>
    </row>
    <row r="51" spans="1:33" x14ac:dyDescent="0.2">
      <c r="A51" s="14" t="s">
        <v>47</v>
      </c>
      <c r="B51" s="14" t="s">
        <v>225</v>
      </c>
      <c r="C51" s="14" t="s">
        <v>487</v>
      </c>
      <c r="D51" s="16" t="s">
        <v>488</v>
      </c>
      <c r="E51" s="17">
        <v>16284.95</v>
      </c>
      <c r="F51" s="17">
        <v>15987.390000000001</v>
      </c>
      <c r="G51" s="17">
        <v>15625.84</v>
      </c>
      <c r="H51" s="17">
        <v>15256.33</v>
      </c>
      <c r="I51" s="17">
        <v>14891.310000000001</v>
      </c>
      <c r="J51" s="17">
        <v>14526.78</v>
      </c>
      <c r="K51" s="17">
        <v>7147.76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7">
        <v>0</v>
      </c>
      <c r="W51" s="17">
        <v>0</v>
      </c>
      <c r="X51" s="17">
        <v>0</v>
      </c>
      <c r="Y51" s="17">
        <v>0</v>
      </c>
      <c r="Z51" s="17">
        <v>0</v>
      </c>
      <c r="AA51" s="17">
        <v>0</v>
      </c>
      <c r="AB51" s="17">
        <v>0</v>
      </c>
      <c r="AC51" s="17">
        <v>0</v>
      </c>
      <c r="AD51" s="17">
        <f t="shared" si="0"/>
        <v>0</v>
      </c>
      <c r="AE51" s="41">
        <v>99720.36</v>
      </c>
      <c r="AF51" s="46">
        <f t="shared" si="1"/>
        <v>99720.36</v>
      </c>
      <c r="AG51" s="46">
        <f t="shared" si="2"/>
        <v>0</v>
      </c>
    </row>
    <row r="52" spans="1:33" x14ac:dyDescent="0.2">
      <c r="A52" s="14" t="s">
        <v>48</v>
      </c>
      <c r="B52" s="14" t="s">
        <v>226</v>
      </c>
      <c r="C52" s="14" t="s">
        <v>489</v>
      </c>
      <c r="D52" s="16" t="s">
        <v>488</v>
      </c>
      <c r="E52" s="17">
        <v>27014.73</v>
      </c>
      <c r="F52" s="17">
        <v>26521.09</v>
      </c>
      <c r="G52" s="17">
        <v>25921.360000000001</v>
      </c>
      <c r="H52" s="17">
        <v>25308.38</v>
      </c>
      <c r="I52" s="17">
        <v>24702.84</v>
      </c>
      <c r="J52" s="17">
        <v>24098.16</v>
      </c>
      <c r="K52" s="17">
        <v>11857.24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7">
        <v>0</v>
      </c>
      <c r="S52" s="17">
        <v>0</v>
      </c>
      <c r="T52" s="17">
        <v>0</v>
      </c>
      <c r="U52" s="17">
        <v>0</v>
      </c>
      <c r="V52" s="17">
        <v>0</v>
      </c>
      <c r="W52" s="17">
        <v>0</v>
      </c>
      <c r="X52" s="17">
        <v>0</v>
      </c>
      <c r="Y52" s="17">
        <v>0</v>
      </c>
      <c r="Z52" s="17">
        <v>0</v>
      </c>
      <c r="AA52" s="17">
        <v>0</v>
      </c>
      <c r="AB52" s="17">
        <v>0</v>
      </c>
      <c r="AC52" s="17">
        <v>0</v>
      </c>
      <c r="AD52" s="17">
        <f t="shared" si="0"/>
        <v>0</v>
      </c>
      <c r="AE52" s="41">
        <v>165423.79999999999</v>
      </c>
      <c r="AF52" s="46">
        <f t="shared" si="1"/>
        <v>165423.79999999999</v>
      </c>
      <c r="AG52" s="46">
        <f t="shared" si="2"/>
        <v>0</v>
      </c>
    </row>
    <row r="53" spans="1:33" x14ac:dyDescent="0.2">
      <c r="A53" s="14" t="s">
        <v>49</v>
      </c>
      <c r="B53" s="14" t="s">
        <v>227</v>
      </c>
      <c r="C53" s="14" t="s">
        <v>490</v>
      </c>
      <c r="D53" s="16" t="s">
        <v>491</v>
      </c>
      <c r="E53" s="17">
        <v>32497.91</v>
      </c>
      <c r="F53" s="17">
        <v>31974.76</v>
      </c>
      <c r="G53" s="17">
        <v>31251.69</v>
      </c>
      <c r="H53" s="17">
        <v>30512.670000000002</v>
      </c>
      <c r="I53" s="17">
        <v>29782.600000000002</v>
      </c>
      <c r="J53" s="17">
        <v>29053.57</v>
      </c>
      <c r="K53" s="17">
        <v>14295.529999999999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7">
        <v>0</v>
      </c>
      <c r="V53" s="17">
        <v>0</v>
      </c>
      <c r="W53" s="17">
        <v>0</v>
      </c>
      <c r="X53" s="17">
        <v>0</v>
      </c>
      <c r="Y53" s="17">
        <v>0</v>
      </c>
      <c r="Z53" s="17">
        <v>0</v>
      </c>
      <c r="AA53" s="17">
        <v>0</v>
      </c>
      <c r="AB53" s="17">
        <v>0</v>
      </c>
      <c r="AC53" s="17">
        <v>0</v>
      </c>
      <c r="AD53" s="17">
        <f t="shared" si="0"/>
        <v>0</v>
      </c>
      <c r="AE53" s="41">
        <v>199368.73</v>
      </c>
      <c r="AF53" s="46">
        <f t="shared" si="1"/>
        <v>199368.73</v>
      </c>
      <c r="AG53" s="46">
        <f t="shared" si="2"/>
        <v>0</v>
      </c>
    </row>
    <row r="54" spans="1:33" x14ac:dyDescent="0.2">
      <c r="A54" s="14" t="s">
        <v>50</v>
      </c>
      <c r="B54" s="14" t="s">
        <v>228</v>
      </c>
      <c r="C54" s="14" t="s">
        <v>492</v>
      </c>
      <c r="D54" s="16" t="s">
        <v>493</v>
      </c>
      <c r="E54" s="17">
        <v>15636.37</v>
      </c>
      <c r="F54" s="17">
        <v>15312.34</v>
      </c>
      <c r="G54" s="17">
        <v>14940.08</v>
      </c>
      <c r="H54" s="17">
        <v>10971.349999999999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7">
        <v>0</v>
      </c>
      <c r="R54" s="17">
        <v>0</v>
      </c>
      <c r="S54" s="17">
        <v>0</v>
      </c>
      <c r="T54" s="17">
        <v>0</v>
      </c>
      <c r="U54" s="17">
        <v>0</v>
      </c>
      <c r="V54" s="17">
        <v>0</v>
      </c>
      <c r="W54" s="17">
        <v>0</v>
      </c>
      <c r="X54" s="17">
        <v>0</v>
      </c>
      <c r="Y54" s="17">
        <v>0</v>
      </c>
      <c r="Z54" s="17">
        <v>0</v>
      </c>
      <c r="AA54" s="17">
        <v>0</v>
      </c>
      <c r="AB54" s="17">
        <v>0</v>
      </c>
      <c r="AC54" s="17">
        <v>0</v>
      </c>
      <c r="AD54" s="17">
        <f t="shared" si="0"/>
        <v>0</v>
      </c>
      <c r="AE54" s="41">
        <v>56860.14</v>
      </c>
      <c r="AF54" s="46">
        <f t="shared" si="1"/>
        <v>56860.14</v>
      </c>
      <c r="AG54" s="46">
        <f t="shared" si="2"/>
        <v>0</v>
      </c>
    </row>
    <row r="55" spans="1:33" x14ac:dyDescent="0.2">
      <c r="A55" s="14" t="s">
        <v>51</v>
      </c>
      <c r="B55" s="14" t="s">
        <v>229</v>
      </c>
      <c r="C55" s="14" t="s">
        <v>494</v>
      </c>
      <c r="D55" s="16" t="s">
        <v>493</v>
      </c>
      <c r="E55" s="17">
        <v>107944.71</v>
      </c>
      <c r="F55" s="17">
        <v>106896.09000000001</v>
      </c>
      <c r="G55" s="17">
        <v>104863.74</v>
      </c>
      <c r="H55" s="17">
        <v>102702.33</v>
      </c>
      <c r="I55" s="17">
        <v>100608.3</v>
      </c>
      <c r="J55" s="17">
        <v>98517.13</v>
      </c>
      <c r="K55" s="17">
        <v>96471.88</v>
      </c>
      <c r="L55" s="17">
        <v>94327.65</v>
      </c>
      <c r="M55" s="17">
        <v>92232.17</v>
      </c>
      <c r="N55" s="17">
        <v>90138.180000000008</v>
      </c>
      <c r="O55" s="17">
        <v>88068.51999999999</v>
      </c>
      <c r="P55" s="17">
        <v>85957.310000000012</v>
      </c>
      <c r="Q55" s="17">
        <v>83861.83</v>
      </c>
      <c r="R55" s="17">
        <v>61591.92</v>
      </c>
      <c r="S55" s="17">
        <v>0</v>
      </c>
      <c r="T55" s="17">
        <v>0</v>
      </c>
      <c r="U55" s="17">
        <v>0</v>
      </c>
      <c r="V55" s="17">
        <v>0</v>
      </c>
      <c r="W55" s="17">
        <v>0</v>
      </c>
      <c r="X55" s="17">
        <v>0</v>
      </c>
      <c r="Y55" s="17">
        <v>0</v>
      </c>
      <c r="Z55" s="17">
        <v>0</v>
      </c>
      <c r="AA55" s="17">
        <v>0</v>
      </c>
      <c r="AB55" s="17">
        <v>0</v>
      </c>
      <c r="AC55" s="17">
        <v>0</v>
      </c>
      <c r="AD55" s="17">
        <f t="shared" si="0"/>
        <v>596177.58000000007</v>
      </c>
      <c r="AE55" s="41">
        <v>1314181.7600000002</v>
      </c>
      <c r="AF55" s="46">
        <f t="shared" si="1"/>
        <v>1314181.7600000002</v>
      </c>
      <c r="AG55" s="46">
        <f t="shared" si="2"/>
        <v>0</v>
      </c>
    </row>
    <row r="56" spans="1:33" x14ac:dyDescent="0.2">
      <c r="A56" s="14" t="s">
        <v>52</v>
      </c>
      <c r="B56" s="14" t="s">
        <v>230</v>
      </c>
      <c r="C56" s="14" t="s">
        <v>495</v>
      </c>
      <c r="D56" s="16" t="s">
        <v>496</v>
      </c>
      <c r="E56" s="17">
        <v>59456.130000000005</v>
      </c>
      <c r="F56" s="17">
        <v>58092.53</v>
      </c>
      <c r="G56" s="17">
        <v>56758.280000000006</v>
      </c>
      <c r="H56" s="17">
        <v>55372.81</v>
      </c>
      <c r="I56" s="17">
        <v>53998.619999999995</v>
      </c>
      <c r="J56" s="17">
        <v>75.3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0</v>
      </c>
      <c r="T56" s="17">
        <v>0</v>
      </c>
      <c r="U56" s="17">
        <v>0</v>
      </c>
      <c r="V56" s="17">
        <v>0</v>
      </c>
      <c r="W56" s="17">
        <v>0</v>
      </c>
      <c r="X56" s="17">
        <v>0</v>
      </c>
      <c r="Y56" s="17">
        <v>0</v>
      </c>
      <c r="Z56" s="17">
        <v>0</v>
      </c>
      <c r="AA56" s="17">
        <v>0</v>
      </c>
      <c r="AB56" s="17">
        <v>0</v>
      </c>
      <c r="AC56" s="17">
        <v>0</v>
      </c>
      <c r="AD56" s="17">
        <f t="shared" si="0"/>
        <v>0</v>
      </c>
      <c r="AE56" s="41">
        <v>283753.67</v>
      </c>
      <c r="AF56" s="46">
        <f t="shared" si="1"/>
        <v>283753.67</v>
      </c>
      <c r="AG56" s="46">
        <f t="shared" si="2"/>
        <v>0</v>
      </c>
    </row>
    <row r="57" spans="1:33" x14ac:dyDescent="0.2">
      <c r="A57" s="14" t="s">
        <v>53</v>
      </c>
      <c r="B57" s="14" t="s">
        <v>231</v>
      </c>
      <c r="C57" s="14" t="s">
        <v>497</v>
      </c>
      <c r="D57" s="16" t="s">
        <v>498</v>
      </c>
      <c r="E57" s="17">
        <v>13440.95</v>
      </c>
      <c r="F57" s="17">
        <v>13070.17</v>
      </c>
      <c r="G57" s="17">
        <v>3220.23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0</v>
      </c>
      <c r="T57" s="17">
        <v>0</v>
      </c>
      <c r="U57" s="17">
        <v>0</v>
      </c>
      <c r="V57" s="17">
        <v>0</v>
      </c>
      <c r="W57" s="17">
        <v>0</v>
      </c>
      <c r="X57" s="17">
        <v>0</v>
      </c>
      <c r="Y57" s="17">
        <v>0</v>
      </c>
      <c r="Z57" s="17">
        <v>0</v>
      </c>
      <c r="AA57" s="17">
        <v>0</v>
      </c>
      <c r="AB57" s="17">
        <v>0</v>
      </c>
      <c r="AC57" s="17">
        <v>0</v>
      </c>
      <c r="AD57" s="17">
        <f t="shared" si="0"/>
        <v>0</v>
      </c>
      <c r="AE57" s="41">
        <v>29731.350000000002</v>
      </c>
      <c r="AF57" s="46">
        <f t="shared" si="1"/>
        <v>29731.350000000002</v>
      </c>
      <c r="AG57" s="46">
        <f t="shared" si="2"/>
        <v>0</v>
      </c>
    </row>
    <row r="58" spans="1:33" x14ac:dyDescent="0.2">
      <c r="A58" s="14" t="s">
        <v>54</v>
      </c>
      <c r="B58" s="14" t="s">
        <v>232</v>
      </c>
      <c r="C58" s="14" t="s">
        <v>499</v>
      </c>
      <c r="D58" s="16" t="s">
        <v>500</v>
      </c>
      <c r="E58" s="17">
        <v>23064.29</v>
      </c>
      <c r="F58" s="17">
        <v>22431.43</v>
      </c>
      <c r="G58" s="17">
        <v>21893.41</v>
      </c>
      <c r="H58" s="17">
        <v>21350.170000000002</v>
      </c>
      <c r="I58" s="17">
        <v>5272.09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f t="shared" si="0"/>
        <v>0</v>
      </c>
      <c r="AE58" s="41">
        <v>94011.39</v>
      </c>
      <c r="AF58" s="46">
        <f t="shared" si="1"/>
        <v>94011.39</v>
      </c>
      <c r="AG58" s="46">
        <f t="shared" si="2"/>
        <v>0</v>
      </c>
    </row>
    <row r="59" spans="1:33" x14ac:dyDescent="0.2">
      <c r="A59" s="14" t="s">
        <v>55</v>
      </c>
      <c r="B59" s="14" t="s">
        <v>233</v>
      </c>
      <c r="C59" s="14" t="s">
        <v>501</v>
      </c>
      <c r="D59" s="16" t="s">
        <v>502</v>
      </c>
      <c r="E59" s="17">
        <v>19019.16</v>
      </c>
      <c r="F59" s="17">
        <v>18649.86</v>
      </c>
      <c r="G59" s="17">
        <v>18238.68</v>
      </c>
      <c r="H59" s="17">
        <v>17816.09</v>
      </c>
      <c r="I59" s="17">
        <v>17399.780000000002</v>
      </c>
      <c r="J59" s="17">
        <v>16984.04</v>
      </c>
      <c r="K59" s="17">
        <v>16570.300000000003</v>
      </c>
      <c r="L59" s="17">
        <v>8132.8899999999994</v>
      </c>
      <c r="M59" s="17">
        <v>0</v>
      </c>
      <c r="N59" s="17">
        <v>0</v>
      </c>
      <c r="O59" s="17">
        <v>0</v>
      </c>
      <c r="P59" s="17">
        <v>0</v>
      </c>
      <c r="Q59" s="17">
        <v>0</v>
      </c>
      <c r="R59" s="17">
        <v>0</v>
      </c>
      <c r="S59" s="17">
        <v>0</v>
      </c>
      <c r="T59" s="17">
        <v>0</v>
      </c>
      <c r="U59" s="17">
        <v>0</v>
      </c>
      <c r="V59" s="17">
        <v>0</v>
      </c>
      <c r="W59" s="17">
        <v>0</v>
      </c>
      <c r="X59" s="17">
        <v>0</v>
      </c>
      <c r="Y59" s="17">
        <v>0</v>
      </c>
      <c r="Z59" s="17">
        <v>0</v>
      </c>
      <c r="AA59" s="17">
        <v>0</v>
      </c>
      <c r="AB59" s="17">
        <v>0</v>
      </c>
      <c r="AC59" s="17">
        <v>0</v>
      </c>
      <c r="AD59" s="17">
        <f t="shared" si="0"/>
        <v>8132.8899999999994</v>
      </c>
      <c r="AE59" s="41">
        <v>132810.80000000002</v>
      </c>
      <c r="AF59" s="46">
        <f t="shared" si="1"/>
        <v>132810.80000000002</v>
      </c>
      <c r="AG59" s="46">
        <f t="shared" si="2"/>
        <v>0</v>
      </c>
    </row>
    <row r="60" spans="1:33" x14ac:dyDescent="0.2">
      <c r="A60" s="14" t="s">
        <v>56</v>
      </c>
      <c r="B60" s="14" t="s">
        <v>234</v>
      </c>
      <c r="C60" s="14" t="s">
        <v>503</v>
      </c>
      <c r="D60" s="16" t="s">
        <v>504</v>
      </c>
      <c r="E60" s="17">
        <v>6544.9299999999994</v>
      </c>
      <c r="F60" s="17">
        <v>6416.99</v>
      </c>
      <c r="G60" s="17">
        <v>6275.5300000000007</v>
      </c>
      <c r="H60" s="17">
        <v>6130.1299999999992</v>
      </c>
      <c r="I60" s="17">
        <v>5986.89</v>
      </c>
      <c r="J60" s="17">
        <v>5843.8499999999995</v>
      </c>
      <c r="K60" s="17">
        <v>5701.4699999999993</v>
      </c>
      <c r="L60" s="17">
        <v>2801.2999999999997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7">
        <v>0</v>
      </c>
      <c r="T60" s="17">
        <v>0</v>
      </c>
      <c r="U60" s="17">
        <v>0</v>
      </c>
      <c r="V60" s="17">
        <v>0</v>
      </c>
      <c r="W60" s="17">
        <v>0</v>
      </c>
      <c r="X60" s="17">
        <v>0</v>
      </c>
      <c r="Y60" s="17">
        <v>0</v>
      </c>
      <c r="Z60" s="17">
        <v>0</v>
      </c>
      <c r="AA60" s="17">
        <v>0</v>
      </c>
      <c r="AB60" s="17">
        <v>0</v>
      </c>
      <c r="AC60" s="17">
        <v>0</v>
      </c>
      <c r="AD60" s="17">
        <f t="shared" si="0"/>
        <v>2801.2999999999997</v>
      </c>
      <c r="AE60" s="41">
        <v>45701.09</v>
      </c>
      <c r="AF60" s="46">
        <f t="shared" si="1"/>
        <v>45701.09</v>
      </c>
      <c r="AG60" s="46">
        <f t="shared" si="2"/>
        <v>0</v>
      </c>
    </row>
    <row r="61" spans="1:33" x14ac:dyDescent="0.2">
      <c r="A61" s="14" t="s">
        <v>57</v>
      </c>
      <c r="B61" s="14" t="s">
        <v>235</v>
      </c>
      <c r="C61" s="14" t="s">
        <v>505</v>
      </c>
      <c r="D61" s="16" t="s">
        <v>506</v>
      </c>
      <c r="E61" s="17">
        <v>19300.850000000002</v>
      </c>
      <c r="F61" s="17">
        <v>18909.689999999999</v>
      </c>
      <c r="G61" s="17">
        <v>18459.16</v>
      </c>
      <c r="H61" s="17">
        <v>18003.650000000001</v>
      </c>
      <c r="I61" s="17">
        <v>8847.0400000000009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  <c r="R61" s="17">
        <v>0</v>
      </c>
      <c r="S61" s="17">
        <v>0</v>
      </c>
      <c r="T61" s="17">
        <v>0</v>
      </c>
      <c r="U61" s="17">
        <v>0</v>
      </c>
      <c r="V61" s="17">
        <v>0</v>
      </c>
      <c r="W61" s="17">
        <v>0</v>
      </c>
      <c r="X61" s="17">
        <v>0</v>
      </c>
      <c r="Y61" s="17">
        <v>0</v>
      </c>
      <c r="Z61" s="17">
        <v>0</v>
      </c>
      <c r="AA61" s="17">
        <v>0</v>
      </c>
      <c r="AB61" s="17">
        <v>0</v>
      </c>
      <c r="AC61" s="17">
        <v>0</v>
      </c>
      <c r="AD61" s="17">
        <f t="shared" si="0"/>
        <v>0</v>
      </c>
      <c r="AE61" s="41">
        <v>83520.390000000014</v>
      </c>
      <c r="AF61" s="46">
        <f t="shared" si="1"/>
        <v>83520.390000000014</v>
      </c>
      <c r="AG61" s="46">
        <f t="shared" si="2"/>
        <v>0</v>
      </c>
    </row>
    <row r="62" spans="1:33" x14ac:dyDescent="0.2">
      <c r="A62" s="14" t="s">
        <v>58</v>
      </c>
      <c r="B62" s="14" t="s">
        <v>236</v>
      </c>
      <c r="C62" s="14" t="s">
        <v>507</v>
      </c>
      <c r="D62" s="16" t="s">
        <v>508</v>
      </c>
      <c r="E62" s="17">
        <v>20816.760000000002</v>
      </c>
      <c r="F62" s="17">
        <v>20448.650000000001</v>
      </c>
      <c r="G62" s="17">
        <v>19997.82</v>
      </c>
      <c r="H62" s="17">
        <v>19534.47</v>
      </c>
      <c r="I62" s="17">
        <v>19078.030000000002</v>
      </c>
      <c r="J62" s="17">
        <v>18622.170000000002</v>
      </c>
      <c r="K62" s="17">
        <v>18168.54</v>
      </c>
      <c r="L62" s="17">
        <v>8936.369999999999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  <c r="R62" s="17">
        <v>0</v>
      </c>
      <c r="S62" s="17">
        <v>0</v>
      </c>
      <c r="T62" s="17">
        <v>0</v>
      </c>
      <c r="U62" s="17">
        <v>0</v>
      </c>
      <c r="V62" s="17">
        <v>0</v>
      </c>
      <c r="W62" s="17">
        <v>0</v>
      </c>
      <c r="X62" s="17">
        <v>0</v>
      </c>
      <c r="Y62" s="17">
        <v>0</v>
      </c>
      <c r="Z62" s="17">
        <v>0</v>
      </c>
      <c r="AA62" s="17">
        <v>0</v>
      </c>
      <c r="AB62" s="17">
        <v>0</v>
      </c>
      <c r="AC62" s="17">
        <v>0</v>
      </c>
      <c r="AD62" s="17">
        <f t="shared" si="0"/>
        <v>8936.369999999999</v>
      </c>
      <c r="AE62" s="41">
        <v>145602.81</v>
      </c>
      <c r="AF62" s="46">
        <f t="shared" si="1"/>
        <v>145602.81</v>
      </c>
      <c r="AG62" s="46">
        <f t="shared" si="2"/>
        <v>0</v>
      </c>
    </row>
    <row r="63" spans="1:33" x14ac:dyDescent="0.2">
      <c r="A63" s="14" t="s">
        <v>59</v>
      </c>
      <c r="B63" s="14" t="s">
        <v>237</v>
      </c>
      <c r="C63" s="14" t="s">
        <v>509</v>
      </c>
      <c r="D63" s="16" t="s">
        <v>510</v>
      </c>
      <c r="E63" s="17">
        <v>23622.57</v>
      </c>
      <c r="F63" s="17">
        <v>23272.71</v>
      </c>
      <c r="G63" s="17">
        <v>22759.59</v>
      </c>
      <c r="H63" s="17">
        <v>22232.260000000002</v>
      </c>
      <c r="I63" s="17">
        <v>21712.79</v>
      </c>
      <c r="J63" s="17">
        <v>21193.969999999998</v>
      </c>
      <c r="K63" s="17">
        <v>20677.689999999999</v>
      </c>
      <c r="L63" s="17">
        <v>10170.52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17">
        <v>0</v>
      </c>
      <c r="T63" s="17">
        <v>0</v>
      </c>
      <c r="U63" s="17">
        <v>0</v>
      </c>
      <c r="V63" s="17">
        <v>0</v>
      </c>
      <c r="W63" s="17">
        <v>0</v>
      </c>
      <c r="X63" s="17">
        <v>0</v>
      </c>
      <c r="Y63" s="17">
        <v>0</v>
      </c>
      <c r="Z63" s="17">
        <v>0</v>
      </c>
      <c r="AA63" s="17">
        <v>0</v>
      </c>
      <c r="AB63" s="17">
        <v>0</v>
      </c>
      <c r="AC63" s="17">
        <v>0</v>
      </c>
      <c r="AD63" s="17">
        <f t="shared" si="0"/>
        <v>10170.52</v>
      </c>
      <c r="AE63" s="41">
        <v>165642.1</v>
      </c>
      <c r="AF63" s="46">
        <f t="shared" si="1"/>
        <v>165642.1</v>
      </c>
      <c r="AG63" s="46">
        <f t="shared" si="2"/>
        <v>0</v>
      </c>
    </row>
    <row r="64" spans="1:33" x14ac:dyDescent="0.2">
      <c r="A64" s="14" t="s">
        <v>60</v>
      </c>
      <c r="B64" s="14" t="s">
        <v>238</v>
      </c>
      <c r="C64" s="14" t="s">
        <v>511</v>
      </c>
      <c r="D64" s="16" t="s">
        <v>510</v>
      </c>
      <c r="E64" s="17">
        <v>13249.289999999999</v>
      </c>
      <c r="F64" s="17">
        <v>13053.009999999998</v>
      </c>
      <c r="G64" s="17">
        <v>12765.26</v>
      </c>
      <c r="H64" s="17">
        <v>12469.48</v>
      </c>
      <c r="I64" s="17">
        <v>12178.1</v>
      </c>
      <c r="J64" s="17">
        <v>11887.14</v>
      </c>
      <c r="K64" s="17">
        <v>11597.560000000001</v>
      </c>
      <c r="L64" s="17">
        <v>5704.3799999999992</v>
      </c>
      <c r="M64" s="17">
        <v>0</v>
      </c>
      <c r="N64" s="17">
        <v>0</v>
      </c>
      <c r="O64" s="17">
        <v>0</v>
      </c>
      <c r="P64" s="17">
        <v>0</v>
      </c>
      <c r="Q64" s="17">
        <v>0</v>
      </c>
      <c r="R64" s="17">
        <v>0</v>
      </c>
      <c r="S64" s="17">
        <v>0</v>
      </c>
      <c r="T64" s="17">
        <v>0</v>
      </c>
      <c r="U64" s="17">
        <v>0</v>
      </c>
      <c r="V64" s="17">
        <v>0</v>
      </c>
      <c r="W64" s="17">
        <v>0</v>
      </c>
      <c r="X64" s="17">
        <v>0</v>
      </c>
      <c r="Y64" s="17">
        <v>0</v>
      </c>
      <c r="Z64" s="17">
        <v>0</v>
      </c>
      <c r="AA64" s="17">
        <v>0</v>
      </c>
      <c r="AB64" s="17">
        <v>0</v>
      </c>
      <c r="AC64" s="17">
        <v>0</v>
      </c>
      <c r="AD64" s="17">
        <f t="shared" si="0"/>
        <v>5704.3799999999992</v>
      </c>
      <c r="AE64" s="41">
        <v>92904.22</v>
      </c>
      <c r="AF64" s="46">
        <f t="shared" si="1"/>
        <v>92904.22</v>
      </c>
      <c r="AG64" s="46">
        <f t="shared" si="2"/>
        <v>0</v>
      </c>
    </row>
    <row r="65" spans="1:33" x14ac:dyDescent="0.2">
      <c r="A65" s="14" t="s">
        <v>61</v>
      </c>
      <c r="B65" s="14" t="s">
        <v>239</v>
      </c>
      <c r="C65" s="14" t="s">
        <v>512</v>
      </c>
      <c r="D65" s="16" t="s">
        <v>513</v>
      </c>
      <c r="E65" s="17">
        <v>81564.73</v>
      </c>
      <c r="F65" s="17">
        <v>80512.47</v>
      </c>
      <c r="G65" s="17">
        <v>78771.570000000007</v>
      </c>
      <c r="H65" s="17">
        <v>76909.929999999993</v>
      </c>
      <c r="I65" s="17">
        <v>75111.09</v>
      </c>
      <c r="J65" s="17">
        <v>73314.759999999995</v>
      </c>
      <c r="K65" s="17">
        <v>71562.759999999995</v>
      </c>
      <c r="L65" s="17">
        <v>69715.92</v>
      </c>
      <c r="M65" s="17">
        <v>67915.83</v>
      </c>
      <c r="N65" s="17">
        <v>66117.009999999995</v>
      </c>
      <c r="O65" s="17">
        <v>64344.09</v>
      </c>
      <c r="P65" s="17">
        <v>62525.579999999994</v>
      </c>
      <c r="Q65" s="17">
        <v>60725.53</v>
      </c>
      <c r="R65" s="17">
        <v>58922.990000000005</v>
      </c>
      <c r="S65" s="17">
        <v>43036.28</v>
      </c>
      <c r="T65" s="17">
        <v>0</v>
      </c>
      <c r="U65" s="17">
        <v>0</v>
      </c>
      <c r="V65" s="17">
        <v>0</v>
      </c>
      <c r="W65" s="17">
        <v>0</v>
      </c>
      <c r="X65" s="17">
        <v>0</v>
      </c>
      <c r="Y65" s="17">
        <v>0</v>
      </c>
      <c r="Z65" s="17">
        <v>0</v>
      </c>
      <c r="AA65" s="17">
        <v>0</v>
      </c>
      <c r="AB65" s="17">
        <v>0</v>
      </c>
      <c r="AC65" s="17">
        <v>0</v>
      </c>
      <c r="AD65" s="17">
        <f t="shared" si="0"/>
        <v>493303.23</v>
      </c>
      <c r="AE65" s="41">
        <v>1031050.54</v>
      </c>
      <c r="AF65" s="46">
        <f t="shared" si="1"/>
        <v>1031050.54</v>
      </c>
      <c r="AG65" s="46">
        <f t="shared" si="2"/>
        <v>0</v>
      </c>
    </row>
    <row r="66" spans="1:33" x14ac:dyDescent="0.2">
      <c r="A66" s="14" t="s">
        <v>62</v>
      </c>
      <c r="B66" s="14" t="s">
        <v>240</v>
      </c>
      <c r="C66" s="14" t="s">
        <v>514</v>
      </c>
      <c r="D66" s="16" t="s">
        <v>515</v>
      </c>
      <c r="E66" s="17">
        <v>2767.42</v>
      </c>
      <c r="F66" s="17">
        <v>2717.96</v>
      </c>
      <c r="G66" s="17">
        <v>2658.4100000000003</v>
      </c>
      <c r="H66" s="17">
        <v>2597.1200000000003</v>
      </c>
      <c r="I66" s="17">
        <v>2536.79</v>
      </c>
      <c r="J66" s="17">
        <v>2476.5500000000002</v>
      </c>
      <c r="K66" s="17">
        <v>2416.62</v>
      </c>
      <c r="L66" s="17">
        <v>1775.83</v>
      </c>
      <c r="M66" s="17">
        <v>0</v>
      </c>
      <c r="N66" s="17">
        <v>0</v>
      </c>
      <c r="O66" s="17">
        <v>0</v>
      </c>
      <c r="P66" s="17">
        <v>0</v>
      </c>
      <c r="Q66" s="17">
        <v>0</v>
      </c>
      <c r="R66" s="17">
        <v>0</v>
      </c>
      <c r="S66" s="17">
        <v>0</v>
      </c>
      <c r="T66" s="17">
        <v>0</v>
      </c>
      <c r="U66" s="17">
        <v>0</v>
      </c>
      <c r="V66" s="17">
        <v>0</v>
      </c>
      <c r="W66" s="17">
        <v>0</v>
      </c>
      <c r="X66" s="17">
        <v>0</v>
      </c>
      <c r="Y66" s="17">
        <v>0</v>
      </c>
      <c r="Z66" s="17">
        <v>0</v>
      </c>
      <c r="AA66" s="17">
        <v>0</v>
      </c>
      <c r="AB66" s="17">
        <v>0</v>
      </c>
      <c r="AC66" s="17">
        <v>0</v>
      </c>
      <c r="AD66" s="17">
        <f t="shared" si="0"/>
        <v>1775.83</v>
      </c>
      <c r="AE66" s="41">
        <v>19946.699999999997</v>
      </c>
      <c r="AF66" s="46">
        <f t="shared" si="1"/>
        <v>19946.699999999997</v>
      </c>
      <c r="AG66" s="46">
        <f t="shared" si="2"/>
        <v>0</v>
      </c>
    </row>
    <row r="67" spans="1:33" x14ac:dyDescent="0.2">
      <c r="A67" s="14" t="s">
        <v>63</v>
      </c>
      <c r="B67" s="14" t="s">
        <v>241</v>
      </c>
      <c r="C67" s="14" t="s">
        <v>516</v>
      </c>
      <c r="D67" s="16" t="s">
        <v>515</v>
      </c>
      <c r="E67" s="17">
        <v>9485.57</v>
      </c>
      <c r="F67" s="17">
        <v>9315.93</v>
      </c>
      <c r="G67" s="17">
        <v>9111.91</v>
      </c>
      <c r="H67" s="17">
        <v>8901.8700000000008</v>
      </c>
      <c r="I67" s="17">
        <v>8695.0499999999993</v>
      </c>
      <c r="J67" s="17">
        <v>8488.5500000000011</v>
      </c>
      <c r="K67" s="17">
        <v>8283.1600000000017</v>
      </c>
      <c r="L67" s="17">
        <v>6086.8</v>
      </c>
      <c r="M67" s="17">
        <v>0</v>
      </c>
      <c r="N67" s="17">
        <v>0</v>
      </c>
      <c r="O67" s="17">
        <v>0</v>
      </c>
      <c r="P67" s="17">
        <v>0</v>
      </c>
      <c r="Q67" s="17">
        <v>0</v>
      </c>
      <c r="R67" s="17">
        <v>0</v>
      </c>
      <c r="S67" s="17">
        <v>0</v>
      </c>
      <c r="T67" s="17">
        <v>0</v>
      </c>
      <c r="U67" s="17">
        <v>0</v>
      </c>
      <c r="V67" s="17">
        <v>0</v>
      </c>
      <c r="W67" s="17">
        <v>0</v>
      </c>
      <c r="X67" s="17">
        <v>0</v>
      </c>
      <c r="Y67" s="17">
        <v>0</v>
      </c>
      <c r="Z67" s="17">
        <v>0</v>
      </c>
      <c r="AA67" s="17">
        <v>0</v>
      </c>
      <c r="AB67" s="17">
        <v>0</v>
      </c>
      <c r="AC67" s="17">
        <v>0</v>
      </c>
      <c r="AD67" s="17">
        <f t="shared" si="0"/>
        <v>6086.8</v>
      </c>
      <c r="AE67" s="41">
        <v>68368.840000000011</v>
      </c>
      <c r="AF67" s="46">
        <f t="shared" si="1"/>
        <v>68368.840000000011</v>
      </c>
      <c r="AG67" s="46">
        <f t="shared" si="2"/>
        <v>0</v>
      </c>
    </row>
    <row r="68" spans="1:33" x14ac:dyDescent="0.2">
      <c r="A68" s="14" t="s">
        <v>64</v>
      </c>
      <c r="B68" s="14" t="s">
        <v>242</v>
      </c>
      <c r="C68" s="14" t="s">
        <v>517</v>
      </c>
      <c r="D68" s="16" t="s">
        <v>518</v>
      </c>
      <c r="E68" s="17">
        <v>5043.3999999999996</v>
      </c>
      <c r="F68" s="17">
        <v>4953.2</v>
      </c>
      <c r="G68" s="17">
        <v>4844.72</v>
      </c>
      <c r="H68" s="17">
        <v>4733.0300000000007</v>
      </c>
      <c r="I68" s="17">
        <v>4623.08</v>
      </c>
      <c r="J68" s="17">
        <v>4513.2800000000007</v>
      </c>
      <c r="K68" s="17">
        <v>4404.08</v>
      </c>
      <c r="L68" s="17">
        <v>3236.2999999999997</v>
      </c>
      <c r="M68" s="17">
        <v>0</v>
      </c>
      <c r="N68" s="17">
        <v>0</v>
      </c>
      <c r="O68" s="17">
        <v>0</v>
      </c>
      <c r="P68" s="17">
        <v>0</v>
      </c>
      <c r="Q68" s="17">
        <v>0</v>
      </c>
      <c r="R68" s="17">
        <v>0</v>
      </c>
      <c r="S68" s="17">
        <v>0</v>
      </c>
      <c r="T68" s="17">
        <v>0</v>
      </c>
      <c r="U68" s="17">
        <v>0</v>
      </c>
      <c r="V68" s="17">
        <v>0</v>
      </c>
      <c r="W68" s="17">
        <v>0</v>
      </c>
      <c r="X68" s="17">
        <v>0</v>
      </c>
      <c r="Y68" s="17">
        <v>0</v>
      </c>
      <c r="Z68" s="17">
        <v>0</v>
      </c>
      <c r="AA68" s="17">
        <v>0</v>
      </c>
      <c r="AB68" s="17">
        <v>0</v>
      </c>
      <c r="AC68" s="17">
        <v>0</v>
      </c>
      <c r="AD68" s="17">
        <f t="shared" si="0"/>
        <v>3236.2999999999997</v>
      </c>
      <c r="AE68" s="41">
        <v>36351.090000000004</v>
      </c>
      <c r="AF68" s="46">
        <f t="shared" si="1"/>
        <v>36351.090000000004</v>
      </c>
      <c r="AG68" s="46">
        <f t="shared" si="2"/>
        <v>0</v>
      </c>
    </row>
    <row r="69" spans="1:33" x14ac:dyDescent="0.2">
      <c r="A69" s="14" t="s">
        <v>65</v>
      </c>
      <c r="B69" s="14" t="s">
        <v>243</v>
      </c>
      <c r="C69" s="14" t="s">
        <v>519</v>
      </c>
      <c r="D69" s="16" t="s">
        <v>520</v>
      </c>
      <c r="E69" s="17">
        <v>139123.19</v>
      </c>
      <c r="F69" s="17">
        <v>136616.68</v>
      </c>
      <c r="G69" s="17">
        <v>134213.72</v>
      </c>
      <c r="H69" s="17">
        <v>131505.9</v>
      </c>
      <c r="I69" s="17">
        <v>128891.23999999999</v>
      </c>
      <c r="J69" s="17">
        <v>126280.14</v>
      </c>
      <c r="K69" s="17">
        <v>123735.34999999999</v>
      </c>
      <c r="L69" s="17">
        <v>121049.04999999999</v>
      </c>
      <c r="M69" s="17">
        <v>118432.56</v>
      </c>
      <c r="N69" s="17">
        <v>115817.91</v>
      </c>
      <c r="O69" s="17">
        <v>113242.65000000001</v>
      </c>
      <c r="P69" s="17">
        <v>110597.51999999999</v>
      </c>
      <c r="Q69" s="17">
        <v>107981.06000000001</v>
      </c>
      <c r="R69" s="17">
        <v>105361.03</v>
      </c>
      <c r="S69" s="17">
        <v>102751.73000000001</v>
      </c>
      <c r="T69" s="17">
        <v>37.61</v>
      </c>
      <c r="U69" s="17">
        <v>0</v>
      </c>
      <c r="V69" s="17">
        <v>0</v>
      </c>
      <c r="W69" s="17">
        <v>0</v>
      </c>
      <c r="X69" s="17">
        <v>0</v>
      </c>
      <c r="Y69" s="17">
        <v>0</v>
      </c>
      <c r="Z69" s="17">
        <v>0</v>
      </c>
      <c r="AA69" s="17">
        <v>0</v>
      </c>
      <c r="AB69" s="17">
        <v>0</v>
      </c>
      <c r="AC69" s="17">
        <v>0</v>
      </c>
      <c r="AD69" s="17">
        <f t="shared" si="0"/>
        <v>895271.12000000011</v>
      </c>
      <c r="AE69" s="41">
        <v>1815637.34</v>
      </c>
      <c r="AF69" s="46">
        <f t="shared" si="1"/>
        <v>1815637.34</v>
      </c>
      <c r="AG69" s="46">
        <f t="shared" si="2"/>
        <v>0</v>
      </c>
    </row>
    <row r="70" spans="1:33" x14ac:dyDescent="0.2">
      <c r="A70" s="14" t="s">
        <v>66</v>
      </c>
      <c r="B70" s="14" t="s">
        <v>244</v>
      </c>
      <c r="C70" s="14" t="s">
        <v>521</v>
      </c>
      <c r="D70" s="16" t="s">
        <v>522</v>
      </c>
      <c r="E70" s="17">
        <v>15318.43</v>
      </c>
      <c r="F70" s="17">
        <v>14994.84</v>
      </c>
      <c r="G70" s="17">
        <v>14681.41</v>
      </c>
      <c r="H70" s="17">
        <v>14344.65</v>
      </c>
      <c r="I70" s="17">
        <v>14013.32</v>
      </c>
      <c r="J70" s="17">
        <v>13682.45</v>
      </c>
      <c r="K70" s="17">
        <v>13353.63</v>
      </c>
      <c r="L70" s="17">
        <v>13019.59</v>
      </c>
      <c r="M70" s="17">
        <v>11.579999999999998</v>
      </c>
      <c r="N70" s="17">
        <v>0</v>
      </c>
      <c r="O70" s="17">
        <v>0</v>
      </c>
      <c r="P70" s="17">
        <v>0</v>
      </c>
      <c r="Q70" s="17">
        <v>0</v>
      </c>
      <c r="R70" s="17">
        <v>0</v>
      </c>
      <c r="S70" s="17">
        <v>0</v>
      </c>
      <c r="T70" s="17">
        <v>0</v>
      </c>
      <c r="U70" s="17">
        <v>0</v>
      </c>
      <c r="V70" s="17">
        <v>0</v>
      </c>
      <c r="W70" s="17">
        <v>0</v>
      </c>
      <c r="X70" s="17">
        <v>0</v>
      </c>
      <c r="Y70" s="17">
        <v>0</v>
      </c>
      <c r="Z70" s="17">
        <v>0</v>
      </c>
      <c r="AA70" s="17">
        <v>0</v>
      </c>
      <c r="AB70" s="17">
        <v>0</v>
      </c>
      <c r="AC70" s="17">
        <v>0</v>
      </c>
      <c r="AD70" s="17">
        <f t="shared" ref="AD70:AD133" si="3">SUM(L70:AC70)</f>
        <v>13031.17</v>
      </c>
      <c r="AE70" s="41">
        <v>113419.9</v>
      </c>
      <c r="AF70" s="46">
        <f t="shared" ref="AF70:AF133" si="4">SUM(E70:AC70)</f>
        <v>113419.9</v>
      </c>
      <c r="AG70" s="46">
        <f t="shared" ref="AG70:AG133" si="5">AF70-AE70</f>
        <v>0</v>
      </c>
    </row>
    <row r="71" spans="1:33" x14ac:dyDescent="0.2">
      <c r="A71" s="14" t="s">
        <v>67</v>
      </c>
      <c r="B71" s="14" t="s">
        <v>245</v>
      </c>
      <c r="C71" s="14" t="s">
        <v>523</v>
      </c>
      <c r="D71" s="16" t="s">
        <v>524</v>
      </c>
      <c r="E71" s="17">
        <v>4054.1000000000004</v>
      </c>
      <c r="F71" s="17">
        <v>3956.0499999999997</v>
      </c>
      <c r="G71" s="17">
        <v>3859.0499999999997</v>
      </c>
      <c r="H71" s="17">
        <v>3.37</v>
      </c>
      <c r="I71" s="17">
        <v>0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7">
        <v>0</v>
      </c>
      <c r="P71" s="17">
        <v>0</v>
      </c>
      <c r="Q71" s="17">
        <v>0</v>
      </c>
      <c r="R71" s="17">
        <v>0</v>
      </c>
      <c r="S71" s="17">
        <v>0</v>
      </c>
      <c r="T71" s="17">
        <v>0</v>
      </c>
      <c r="U71" s="17">
        <v>0</v>
      </c>
      <c r="V71" s="17">
        <v>0</v>
      </c>
      <c r="W71" s="17">
        <v>0</v>
      </c>
      <c r="X71" s="17">
        <v>0</v>
      </c>
      <c r="Y71" s="17">
        <v>0</v>
      </c>
      <c r="Z71" s="17">
        <v>0</v>
      </c>
      <c r="AA71" s="17">
        <v>0</v>
      </c>
      <c r="AB71" s="17">
        <v>0</v>
      </c>
      <c r="AC71" s="17">
        <v>0</v>
      </c>
      <c r="AD71" s="17">
        <f t="shared" si="3"/>
        <v>0</v>
      </c>
      <c r="AE71" s="41">
        <v>11872.57</v>
      </c>
      <c r="AF71" s="46">
        <f t="shared" si="4"/>
        <v>11872.57</v>
      </c>
      <c r="AG71" s="46">
        <f t="shared" si="5"/>
        <v>0</v>
      </c>
    </row>
    <row r="72" spans="1:33" x14ac:dyDescent="0.2">
      <c r="A72" s="14" t="s">
        <v>68</v>
      </c>
      <c r="B72" s="14" t="s">
        <v>246</v>
      </c>
      <c r="C72" s="14" t="s">
        <v>525</v>
      </c>
      <c r="D72" s="16" t="s">
        <v>526</v>
      </c>
      <c r="E72" s="17">
        <v>5115.6900000000005</v>
      </c>
      <c r="F72" s="17">
        <v>4991.04</v>
      </c>
      <c r="G72" s="17">
        <v>4868.8100000000004</v>
      </c>
      <c r="H72" s="17">
        <v>4.24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7">
        <v>0</v>
      </c>
      <c r="T72" s="17">
        <v>0</v>
      </c>
      <c r="U72" s="17">
        <v>0</v>
      </c>
      <c r="V72" s="17">
        <v>0</v>
      </c>
      <c r="W72" s="17">
        <v>0</v>
      </c>
      <c r="X72" s="17">
        <v>0</v>
      </c>
      <c r="Y72" s="17">
        <v>0</v>
      </c>
      <c r="Z72" s="17">
        <v>0</v>
      </c>
      <c r="AA72" s="17">
        <v>0</v>
      </c>
      <c r="AB72" s="17">
        <v>0</v>
      </c>
      <c r="AC72" s="17">
        <v>0</v>
      </c>
      <c r="AD72" s="17">
        <f t="shared" si="3"/>
        <v>0</v>
      </c>
      <c r="AE72" s="41">
        <v>14979.78</v>
      </c>
      <c r="AF72" s="46">
        <f t="shared" si="4"/>
        <v>14979.78</v>
      </c>
      <c r="AG72" s="46">
        <f t="shared" si="5"/>
        <v>0</v>
      </c>
    </row>
    <row r="73" spans="1:33" x14ac:dyDescent="0.2">
      <c r="A73" s="14" t="s">
        <v>69</v>
      </c>
      <c r="B73" s="14" t="s">
        <v>247</v>
      </c>
      <c r="C73" s="14" t="s">
        <v>527</v>
      </c>
      <c r="D73" s="16" t="s">
        <v>528</v>
      </c>
      <c r="E73" s="17">
        <v>20979.54</v>
      </c>
      <c r="F73" s="17">
        <v>20471.670000000002</v>
      </c>
      <c r="G73" s="17">
        <v>19969.86</v>
      </c>
      <c r="H73" s="17">
        <v>17.41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7">
        <v>0</v>
      </c>
      <c r="U73" s="17">
        <v>0</v>
      </c>
      <c r="V73" s="17">
        <v>0</v>
      </c>
      <c r="W73" s="17">
        <v>0</v>
      </c>
      <c r="X73" s="17">
        <v>0</v>
      </c>
      <c r="Y73" s="17">
        <v>0</v>
      </c>
      <c r="Z73" s="17">
        <v>0</v>
      </c>
      <c r="AA73" s="17">
        <v>0</v>
      </c>
      <c r="AB73" s="17">
        <v>0</v>
      </c>
      <c r="AC73" s="17">
        <v>0</v>
      </c>
      <c r="AD73" s="17">
        <f t="shared" si="3"/>
        <v>0</v>
      </c>
      <c r="AE73" s="41">
        <v>61438.48000000001</v>
      </c>
      <c r="AF73" s="46">
        <f t="shared" si="4"/>
        <v>61438.48000000001</v>
      </c>
      <c r="AG73" s="46">
        <f t="shared" si="5"/>
        <v>0</v>
      </c>
    </row>
    <row r="74" spans="1:33" x14ac:dyDescent="0.2">
      <c r="A74" s="14" t="s">
        <v>70</v>
      </c>
      <c r="B74" s="14" t="s">
        <v>248</v>
      </c>
      <c r="C74" s="14" t="s">
        <v>529</v>
      </c>
      <c r="D74" s="16" t="s">
        <v>530</v>
      </c>
      <c r="E74" s="17">
        <v>1526.03</v>
      </c>
      <c r="F74" s="17">
        <v>1489.6699999999998</v>
      </c>
      <c r="G74" s="17">
        <v>1453.21</v>
      </c>
      <c r="H74" s="17">
        <v>713.29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  <c r="P74" s="17">
        <v>0</v>
      </c>
      <c r="Q74" s="17">
        <v>0</v>
      </c>
      <c r="R74" s="17">
        <v>0</v>
      </c>
      <c r="S74" s="17">
        <v>0</v>
      </c>
      <c r="T74" s="17">
        <v>0</v>
      </c>
      <c r="U74" s="17">
        <v>0</v>
      </c>
      <c r="V74" s="17">
        <v>0</v>
      </c>
      <c r="W74" s="17">
        <v>0</v>
      </c>
      <c r="X74" s="17">
        <v>0</v>
      </c>
      <c r="Y74" s="17">
        <v>0</v>
      </c>
      <c r="Z74" s="17">
        <v>0</v>
      </c>
      <c r="AA74" s="17">
        <v>0</v>
      </c>
      <c r="AB74" s="17">
        <v>0</v>
      </c>
      <c r="AC74" s="17">
        <v>0</v>
      </c>
      <c r="AD74" s="17">
        <f t="shared" si="3"/>
        <v>0</v>
      </c>
      <c r="AE74" s="41">
        <v>5182.2</v>
      </c>
      <c r="AF74" s="46">
        <f t="shared" si="4"/>
        <v>5182.2</v>
      </c>
      <c r="AG74" s="46">
        <f t="shared" si="5"/>
        <v>0</v>
      </c>
    </row>
    <row r="75" spans="1:33" x14ac:dyDescent="0.2">
      <c r="A75" s="14" t="s">
        <v>71</v>
      </c>
      <c r="B75" s="14" t="s">
        <v>249</v>
      </c>
      <c r="C75" s="14" t="s">
        <v>531</v>
      </c>
      <c r="D75" s="16" t="s">
        <v>532</v>
      </c>
      <c r="E75" s="17">
        <v>628.9</v>
      </c>
      <c r="F75" s="17">
        <v>615.40000000000009</v>
      </c>
      <c r="G75" s="17">
        <v>600.31000000000006</v>
      </c>
      <c r="H75" s="17">
        <v>294.97000000000003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  <c r="P75" s="17">
        <v>0</v>
      </c>
      <c r="Q75" s="17">
        <v>0</v>
      </c>
      <c r="R75" s="17">
        <v>0</v>
      </c>
      <c r="S75" s="17">
        <v>0</v>
      </c>
      <c r="T75" s="17">
        <v>0</v>
      </c>
      <c r="U75" s="17">
        <v>0</v>
      </c>
      <c r="V75" s="17">
        <v>0</v>
      </c>
      <c r="W75" s="17">
        <v>0</v>
      </c>
      <c r="X75" s="17">
        <v>0</v>
      </c>
      <c r="Y75" s="17">
        <v>0</v>
      </c>
      <c r="Z75" s="17">
        <v>0</v>
      </c>
      <c r="AA75" s="17">
        <v>0</v>
      </c>
      <c r="AB75" s="17">
        <v>0</v>
      </c>
      <c r="AC75" s="17">
        <v>0</v>
      </c>
      <c r="AD75" s="17">
        <f t="shared" si="3"/>
        <v>0</v>
      </c>
      <c r="AE75" s="41">
        <v>2139.58</v>
      </c>
      <c r="AF75" s="46">
        <f t="shared" si="4"/>
        <v>2139.58</v>
      </c>
      <c r="AG75" s="46">
        <f t="shared" si="5"/>
        <v>0</v>
      </c>
    </row>
    <row r="76" spans="1:33" x14ac:dyDescent="0.2">
      <c r="A76" s="14" t="s">
        <v>72</v>
      </c>
      <c r="B76" s="14" t="s">
        <v>250</v>
      </c>
      <c r="C76" s="14" t="s">
        <v>533</v>
      </c>
      <c r="D76" s="16" t="s">
        <v>534</v>
      </c>
      <c r="E76" s="17">
        <v>39019</v>
      </c>
      <c r="F76" s="17">
        <v>38284.759999999995</v>
      </c>
      <c r="G76" s="17">
        <v>37461.4</v>
      </c>
      <c r="H76" s="17">
        <v>36610.57</v>
      </c>
      <c r="I76" s="17">
        <v>35774.619999999995</v>
      </c>
      <c r="J76" s="17">
        <v>34939.840000000004</v>
      </c>
      <c r="K76" s="17">
        <v>34111.339999999997</v>
      </c>
      <c r="L76" s="17">
        <v>33267.369999999995</v>
      </c>
      <c r="M76" s="17">
        <v>16348.539999999999</v>
      </c>
      <c r="N76" s="17">
        <v>0</v>
      </c>
      <c r="O76" s="17">
        <v>0</v>
      </c>
      <c r="P76" s="17">
        <v>0</v>
      </c>
      <c r="Q76" s="17">
        <v>0</v>
      </c>
      <c r="R76" s="17">
        <v>0</v>
      </c>
      <c r="S76" s="17">
        <v>0</v>
      </c>
      <c r="T76" s="17">
        <v>0</v>
      </c>
      <c r="U76" s="17">
        <v>0</v>
      </c>
      <c r="V76" s="17">
        <v>0</v>
      </c>
      <c r="W76" s="17">
        <v>0</v>
      </c>
      <c r="X76" s="17">
        <v>0</v>
      </c>
      <c r="Y76" s="17">
        <v>0</v>
      </c>
      <c r="Z76" s="17">
        <v>0</v>
      </c>
      <c r="AA76" s="17">
        <v>0</v>
      </c>
      <c r="AB76" s="17">
        <v>0</v>
      </c>
      <c r="AC76" s="17">
        <v>0</v>
      </c>
      <c r="AD76" s="17">
        <f t="shared" si="3"/>
        <v>49615.909999999996</v>
      </c>
      <c r="AE76" s="41">
        <v>305817.44</v>
      </c>
      <c r="AF76" s="46">
        <f t="shared" si="4"/>
        <v>305817.44</v>
      </c>
      <c r="AG76" s="46">
        <f t="shared" si="5"/>
        <v>0</v>
      </c>
    </row>
    <row r="77" spans="1:33" x14ac:dyDescent="0.2">
      <c r="A77" s="14" t="s">
        <v>73</v>
      </c>
      <c r="B77" s="14" t="s">
        <v>251</v>
      </c>
      <c r="C77" s="14" t="s">
        <v>535</v>
      </c>
      <c r="D77" s="16" t="s">
        <v>534</v>
      </c>
      <c r="E77" s="17">
        <v>32824.42</v>
      </c>
      <c r="F77" s="17">
        <v>32076.379999999997</v>
      </c>
      <c r="G77" s="17">
        <v>31291.230000000003</v>
      </c>
      <c r="H77" s="17">
        <v>15375.56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>
        <v>0</v>
      </c>
      <c r="Q77" s="17">
        <v>0</v>
      </c>
      <c r="R77" s="17">
        <v>0</v>
      </c>
      <c r="S77" s="17">
        <v>0</v>
      </c>
      <c r="T77" s="17">
        <v>0</v>
      </c>
      <c r="U77" s="17">
        <v>0</v>
      </c>
      <c r="V77" s="17">
        <v>0</v>
      </c>
      <c r="W77" s="17">
        <v>0</v>
      </c>
      <c r="X77" s="17">
        <v>0</v>
      </c>
      <c r="Y77" s="17">
        <v>0</v>
      </c>
      <c r="Z77" s="17">
        <v>0</v>
      </c>
      <c r="AA77" s="17">
        <v>0</v>
      </c>
      <c r="AB77" s="17">
        <v>0</v>
      </c>
      <c r="AC77" s="17">
        <v>0</v>
      </c>
      <c r="AD77" s="17">
        <f t="shared" si="3"/>
        <v>0</v>
      </c>
      <c r="AE77" s="41">
        <v>111567.59</v>
      </c>
      <c r="AF77" s="46">
        <f t="shared" si="4"/>
        <v>111567.59</v>
      </c>
      <c r="AG77" s="46">
        <f t="shared" si="5"/>
        <v>0</v>
      </c>
    </row>
    <row r="78" spans="1:33" x14ac:dyDescent="0.2">
      <c r="A78" s="14" t="s">
        <v>74</v>
      </c>
      <c r="B78" s="14" t="s">
        <v>252</v>
      </c>
      <c r="C78" s="14" t="s">
        <v>536</v>
      </c>
      <c r="D78" s="16" t="s">
        <v>537</v>
      </c>
      <c r="E78" s="17">
        <v>29551.909999999996</v>
      </c>
      <c r="F78" s="17">
        <v>29037.52</v>
      </c>
      <c r="G78" s="17">
        <v>28413.06</v>
      </c>
      <c r="H78" s="17">
        <v>27767.73</v>
      </c>
      <c r="I78" s="17">
        <v>27133.7</v>
      </c>
      <c r="J78" s="17">
        <v>26500.53</v>
      </c>
      <c r="K78" s="17">
        <v>25872.149999999998</v>
      </c>
      <c r="L78" s="17">
        <v>25232.04</v>
      </c>
      <c r="M78" s="17">
        <v>12399.76</v>
      </c>
      <c r="N78" s="17">
        <v>0</v>
      </c>
      <c r="O78" s="17">
        <v>0</v>
      </c>
      <c r="P78" s="17">
        <v>0</v>
      </c>
      <c r="Q78" s="17">
        <v>0</v>
      </c>
      <c r="R78" s="17">
        <v>0</v>
      </c>
      <c r="S78" s="17">
        <v>0</v>
      </c>
      <c r="T78" s="17">
        <v>0</v>
      </c>
      <c r="U78" s="17">
        <v>0</v>
      </c>
      <c r="V78" s="17">
        <v>0</v>
      </c>
      <c r="W78" s="17">
        <v>0</v>
      </c>
      <c r="X78" s="17">
        <v>0</v>
      </c>
      <c r="Y78" s="17">
        <v>0</v>
      </c>
      <c r="Z78" s="17">
        <v>0</v>
      </c>
      <c r="AA78" s="17">
        <v>0</v>
      </c>
      <c r="AB78" s="17">
        <v>0</v>
      </c>
      <c r="AC78" s="17">
        <v>0</v>
      </c>
      <c r="AD78" s="17">
        <f t="shared" si="3"/>
        <v>37631.800000000003</v>
      </c>
      <c r="AE78" s="41">
        <v>231908.4</v>
      </c>
      <c r="AF78" s="46">
        <f t="shared" si="4"/>
        <v>231908.4</v>
      </c>
      <c r="AG78" s="46">
        <f t="shared" si="5"/>
        <v>0</v>
      </c>
    </row>
    <row r="79" spans="1:33" x14ac:dyDescent="0.2">
      <c r="A79" s="14" t="s">
        <v>75</v>
      </c>
      <c r="B79" s="14" t="s">
        <v>253</v>
      </c>
      <c r="C79" s="14" t="s">
        <v>538</v>
      </c>
      <c r="D79" s="16" t="s">
        <v>539</v>
      </c>
      <c r="E79" s="17">
        <v>16702.03</v>
      </c>
      <c r="F79" s="17">
        <v>16431.560000000001</v>
      </c>
      <c r="G79" s="17">
        <v>16078.210000000001</v>
      </c>
      <c r="H79" s="17">
        <v>15713.02</v>
      </c>
      <c r="I79" s="17">
        <v>15354.259999999998</v>
      </c>
      <c r="J79" s="17">
        <v>14995.95</v>
      </c>
      <c r="K79" s="17">
        <v>14640.359999999999</v>
      </c>
      <c r="L79" s="17">
        <v>14278.14</v>
      </c>
      <c r="M79" s="17">
        <v>7023.8200000000006</v>
      </c>
      <c r="N79" s="17">
        <v>0</v>
      </c>
      <c r="O79" s="17">
        <v>0</v>
      </c>
      <c r="P79" s="17">
        <v>0</v>
      </c>
      <c r="Q79" s="17">
        <v>0</v>
      </c>
      <c r="R79" s="17">
        <v>0</v>
      </c>
      <c r="S79" s="17">
        <v>0</v>
      </c>
      <c r="T79" s="17">
        <v>0</v>
      </c>
      <c r="U79" s="17">
        <v>0</v>
      </c>
      <c r="V79" s="17">
        <v>0</v>
      </c>
      <c r="W79" s="17">
        <v>0</v>
      </c>
      <c r="X79" s="17">
        <v>0</v>
      </c>
      <c r="Y79" s="17">
        <v>0</v>
      </c>
      <c r="Z79" s="17">
        <v>0</v>
      </c>
      <c r="AA79" s="17">
        <v>0</v>
      </c>
      <c r="AB79" s="17">
        <v>0</v>
      </c>
      <c r="AC79" s="17">
        <v>0</v>
      </c>
      <c r="AD79" s="17">
        <f t="shared" si="3"/>
        <v>21301.96</v>
      </c>
      <c r="AE79" s="41">
        <v>131217.34999999998</v>
      </c>
      <c r="AF79" s="46">
        <f t="shared" si="4"/>
        <v>131217.34999999998</v>
      </c>
      <c r="AG79" s="46">
        <f t="shared" si="5"/>
        <v>0</v>
      </c>
    </row>
    <row r="80" spans="1:33" x14ac:dyDescent="0.2">
      <c r="A80" s="14" t="s">
        <v>76</v>
      </c>
      <c r="B80" s="14" t="s">
        <v>254</v>
      </c>
      <c r="C80" s="14" t="s">
        <v>540</v>
      </c>
      <c r="D80" s="16" t="s">
        <v>541</v>
      </c>
      <c r="E80" s="17">
        <v>74648.77</v>
      </c>
      <c r="F80" s="17">
        <v>73983.759999999995</v>
      </c>
      <c r="G80" s="17">
        <v>72636.069999999992</v>
      </c>
      <c r="H80" s="17">
        <v>71187.48</v>
      </c>
      <c r="I80" s="17">
        <v>69791.260000000009</v>
      </c>
      <c r="J80" s="17">
        <v>68396.92</v>
      </c>
      <c r="K80" s="17">
        <v>67040.649999999994</v>
      </c>
      <c r="L80" s="17">
        <v>65603.539999999994</v>
      </c>
      <c r="M80" s="17">
        <v>64206.37</v>
      </c>
      <c r="N80" s="17">
        <v>62810.14</v>
      </c>
      <c r="O80" s="17">
        <v>61437.599999999999</v>
      </c>
      <c r="P80" s="17">
        <v>60022.490000000005</v>
      </c>
      <c r="Q80" s="17">
        <v>58625.29</v>
      </c>
      <c r="R80" s="17">
        <v>57226.23</v>
      </c>
      <c r="S80" s="17">
        <v>55835.49</v>
      </c>
      <c r="T80" s="17">
        <v>37784.959999999999</v>
      </c>
      <c r="U80" s="17">
        <v>0</v>
      </c>
      <c r="V80" s="17">
        <v>0</v>
      </c>
      <c r="W80" s="17">
        <v>0</v>
      </c>
      <c r="X80" s="17">
        <v>0</v>
      </c>
      <c r="Y80" s="17">
        <v>0</v>
      </c>
      <c r="Z80" s="17">
        <v>0</v>
      </c>
      <c r="AA80" s="17">
        <v>0</v>
      </c>
      <c r="AB80" s="17">
        <v>0</v>
      </c>
      <c r="AC80" s="17">
        <v>0</v>
      </c>
      <c r="AD80" s="17">
        <f t="shared" si="3"/>
        <v>523552.11</v>
      </c>
      <c r="AE80" s="41">
        <v>1021237.0199999999</v>
      </c>
      <c r="AF80" s="46">
        <f t="shared" si="4"/>
        <v>1021237.0199999999</v>
      </c>
      <c r="AG80" s="46">
        <f t="shared" si="5"/>
        <v>0</v>
      </c>
    </row>
    <row r="81" spans="1:33" x14ac:dyDescent="0.2">
      <c r="A81" s="14" t="s">
        <v>77</v>
      </c>
      <c r="B81" s="14" t="s">
        <v>255</v>
      </c>
      <c r="C81" s="14" t="s">
        <v>542</v>
      </c>
      <c r="D81" s="16" t="s">
        <v>543</v>
      </c>
      <c r="E81" s="17">
        <v>154257.54</v>
      </c>
      <c r="F81" s="17">
        <v>149392.70000000001</v>
      </c>
      <c r="G81" s="17">
        <v>146548.72999999998</v>
      </c>
      <c r="H81" s="17">
        <v>143384.19</v>
      </c>
      <c r="I81" s="17">
        <v>140384.04999999999</v>
      </c>
      <c r="J81" s="17">
        <v>137388</v>
      </c>
      <c r="K81" s="17">
        <v>134525.54</v>
      </c>
      <c r="L81" s="17">
        <v>131385.66</v>
      </c>
      <c r="M81" s="17">
        <v>128383.47</v>
      </c>
      <c r="N81" s="17">
        <v>125383.32</v>
      </c>
      <c r="O81" s="17">
        <v>122485.93</v>
      </c>
      <c r="P81" s="17">
        <v>119393.32</v>
      </c>
      <c r="Q81" s="17">
        <v>116391.09</v>
      </c>
      <c r="R81" s="17">
        <v>113384.79000000001</v>
      </c>
      <c r="S81" s="17">
        <v>110448.35</v>
      </c>
      <c r="T81" s="17">
        <v>107382.45</v>
      </c>
      <c r="U81" s="17">
        <v>104386.42</v>
      </c>
      <c r="V81" s="17">
        <v>101392.43</v>
      </c>
      <c r="W81" s="17">
        <v>98418.99</v>
      </c>
      <c r="X81" s="17">
        <v>95381.86</v>
      </c>
      <c r="Y81" s="17">
        <v>92381.709999999992</v>
      </c>
      <c r="Z81" s="17">
        <v>89381.57</v>
      </c>
      <c r="AA81" s="17">
        <v>164.39</v>
      </c>
      <c r="AB81" s="17">
        <v>0</v>
      </c>
      <c r="AC81" s="17">
        <v>0</v>
      </c>
      <c r="AD81" s="17">
        <f t="shared" si="3"/>
        <v>1656145.7499999998</v>
      </c>
      <c r="AE81" s="41">
        <v>2662026.5000000005</v>
      </c>
      <c r="AF81" s="46">
        <f t="shared" si="4"/>
        <v>2662026.5000000005</v>
      </c>
      <c r="AG81" s="46">
        <f t="shared" si="5"/>
        <v>0</v>
      </c>
    </row>
    <row r="82" spans="1:33" x14ac:dyDescent="0.2">
      <c r="A82" s="14" t="s">
        <v>78</v>
      </c>
      <c r="B82" s="14" t="s">
        <v>256</v>
      </c>
      <c r="C82" s="14" t="s">
        <v>544</v>
      </c>
      <c r="D82" s="16" t="s">
        <v>545</v>
      </c>
      <c r="E82" s="17">
        <v>1930.6399999999999</v>
      </c>
      <c r="F82" s="17">
        <v>1878.19</v>
      </c>
      <c r="G82" s="17">
        <v>1827.26</v>
      </c>
      <c r="H82" s="17">
        <v>1775.85</v>
      </c>
      <c r="I82" s="17">
        <v>438.75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  <c r="P82" s="17">
        <v>0</v>
      </c>
      <c r="Q82" s="17">
        <v>0</v>
      </c>
      <c r="R82" s="17">
        <v>0</v>
      </c>
      <c r="S82" s="17">
        <v>0</v>
      </c>
      <c r="T82" s="17">
        <v>0</v>
      </c>
      <c r="U82" s="17">
        <v>0</v>
      </c>
      <c r="V82" s="17">
        <v>0</v>
      </c>
      <c r="W82" s="17">
        <v>0</v>
      </c>
      <c r="X82" s="17">
        <v>0</v>
      </c>
      <c r="Y82" s="17">
        <v>0</v>
      </c>
      <c r="Z82" s="17">
        <v>0</v>
      </c>
      <c r="AA82" s="17">
        <v>0</v>
      </c>
      <c r="AB82" s="17">
        <v>0</v>
      </c>
      <c r="AC82" s="17">
        <v>0</v>
      </c>
      <c r="AD82" s="17">
        <f t="shared" si="3"/>
        <v>0</v>
      </c>
      <c r="AE82" s="41">
        <v>7850.6900000000005</v>
      </c>
      <c r="AF82" s="46">
        <f t="shared" si="4"/>
        <v>7850.6900000000005</v>
      </c>
      <c r="AG82" s="46">
        <f t="shared" si="5"/>
        <v>0</v>
      </c>
    </row>
    <row r="83" spans="1:33" x14ac:dyDescent="0.2">
      <c r="A83" s="14" t="s">
        <v>79</v>
      </c>
      <c r="B83" s="14" t="s">
        <v>257</v>
      </c>
      <c r="C83" s="14" t="s">
        <v>546</v>
      </c>
      <c r="D83" s="16" t="s">
        <v>547</v>
      </c>
      <c r="E83" s="17">
        <v>13417.8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7">
        <v>0</v>
      </c>
      <c r="N83" s="17">
        <v>0</v>
      </c>
      <c r="O83" s="17">
        <v>0</v>
      </c>
      <c r="P83" s="17">
        <v>0</v>
      </c>
      <c r="Q83" s="17">
        <v>0</v>
      </c>
      <c r="R83" s="17">
        <v>0</v>
      </c>
      <c r="S83" s="17">
        <v>0</v>
      </c>
      <c r="T83" s="17">
        <v>0</v>
      </c>
      <c r="U83" s="17">
        <v>0</v>
      </c>
      <c r="V83" s="17">
        <v>0</v>
      </c>
      <c r="W83" s="17">
        <v>0</v>
      </c>
      <c r="X83" s="17">
        <v>0</v>
      </c>
      <c r="Y83" s="17">
        <v>0</v>
      </c>
      <c r="Z83" s="17">
        <v>0</v>
      </c>
      <c r="AA83" s="17">
        <v>0</v>
      </c>
      <c r="AB83" s="17">
        <v>0</v>
      </c>
      <c r="AC83" s="17">
        <v>0</v>
      </c>
      <c r="AD83" s="17">
        <f t="shared" si="3"/>
        <v>0</v>
      </c>
      <c r="AE83" s="41">
        <v>13417.8</v>
      </c>
      <c r="AF83" s="46">
        <f t="shared" si="4"/>
        <v>13417.8</v>
      </c>
      <c r="AG83" s="46">
        <f t="shared" si="5"/>
        <v>0</v>
      </c>
    </row>
    <row r="84" spans="1:33" x14ac:dyDescent="0.2">
      <c r="A84" s="14" t="s">
        <v>80</v>
      </c>
      <c r="B84" s="14" t="s">
        <v>258</v>
      </c>
      <c r="C84" s="14" t="s">
        <v>548</v>
      </c>
      <c r="D84" s="16" t="s">
        <v>549</v>
      </c>
      <c r="E84" s="17">
        <v>740.9</v>
      </c>
      <c r="F84" s="17">
        <v>725.27</v>
      </c>
      <c r="G84" s="17">
        <v>705.84</v>
      </c>
      <c r="H84" s="17">
        <v>686.19</v>
      </c>
      <c r="I84" s="17">
        <v>336.84</v>
      </c>
      <c r="J84" s="17">
        <v>0</v>
      </c>
      <c r="K84" s="17">
        <v>0</v>
      </c>
      <c r="L84" s="17">
        <v>0</v>
      </c>
      <c r="M84" s="17">
        <v>0</v>
      </c>
      <c r="N84" s="17">
        <v>0</v>
      </c>
      <c r="O84" s="17">
        <v>0</v>
      </c>
      <c r="P84" s="17">
        <v>0</v>
      </c>
      <c r="Q84" s="17">
        <v>0</v>
      </c>
      <c r="R84" s="17">
        <v>0</v>
      </c>
      <c r="S84" s="17">
        <v>0</v>
      </c>
      <c r="T84" s="17">
        <v>0</v>
      </c>
      <c r="U84" s="17">
        <v>0</v>
      </c>
      <c r="V84" s="17">
        <v>0</v>
      </c>
      <c r="W84" s="17">
        <v>0</v>
      </c>
      <c r="X84" s="17">
        <v>0</v>
      </c>
      <c r="Y84" s="17">
        <v>0</v>
      </c>
      <c r="Z84" s="17">
        <v>0</v>
      </c>
      <c r="AA84" s="17">
        <v>0</v>
      </c>
      <c r="AB84" s="17">
        <v>0</v>
      </c>
      <c r="AC84" s="17">
        <v>0</v>
      </c>
      <c r="AD84" s="17">
        <f t="shared" si="3"/>
        <v>0</v>
      </c>
      <c r="AE84" s="41">
        <v>3195.0400000000004</v>
      </c>
      <c r="AF84" s="46">
        <f t="shared" si="4"/>
        <v>3195.0400000000004</v>
      </c>
      <c r="AG84" s="46">
        <f t="shared" si="5"/>
        <v>0</v>
      </c>
    </row>
    <row r="85" spans="1:33" x14ac:dyDescent="0.2">
      <c r="A85" s="14" t="s">
        <v>81</v>
      </c>
      <c r="B85" s="14" t="s">
        <v>259</v>
      </c>
      <c r="C85" s="14" t="s">
        <v>550</v>
      </c>
      <c r="D85" s="16" t="s">
        <v>551</v>
      </c>
      <c r="E85" s="17">
        <v>364.31</v>
      </c>
      <c r="F85" s="17">
        <v>356.5</v>
      </c>
      <c r="G85" s="17">
        <v>347.49</v>
      </c>
      <c r="H85" s="17">
        <v>338.4</v>
      </c>
      <c r="I85" s="17">
        <v>247.99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7">
        <v>0</v>
      </c>
      <c r="Q85" s="17">
        <v>0</v>
      </c>
      <c r="R85" s="17">
        <v>0</v>
      </c>
      <c r="S85" s="17">
        <v>0</v>
      </c>
      <c r="T85" s="17">
        <v>0</v>
      </c>
      <c r="U85" s="17">
        <v>0</v>
      </c>
      <c r="V85" s="17">
        <v>0</v>
      </c>
      <c r="W85" s="17">
        <v>0</v>
      </c>
      <c r="X85" s="17">
        <v>0</v>
      </c>
      <c r="Y85" s="17">
        <v>0</v>
      </c>
      <c r="Z85" s="17">
        <v>0</v>
      </c>
      <c r="AA85" s="17">
        <v>0</v>
      </c>
      <c r="AB85" s="17">
        <v>0</v>
      </c>
      <c r="AC85" s="17">
        <v>0</v>
      </c>
      <c r="AD85" s="17">
        <f t="shared" si="3"/>
        <v>0</v>
      </c>
      <c r="AE85" s="41">
        <v>1654.6899999999998</v>
      </c>
      <c r="AF85" s="46">
        <f t="shared" si="4"/>
        <v>1654.6899999999998</v>
      </c>
      <c r="AG85" s="46">
        <f t="shared" si="5"/>
        <v>0</v>
      </c>
    </row>
    <row r="86" spans="1:33" x14ac:dyDescent="0.2">
      <c r="A86" s="14" t="s">
        <v>82</v>
      </c>
      <c r="B86" s="14" t="s">
        <v>260</v>
      </c>
      <c r="C86" s="14" t="s">
        <v>552</v>
      </c>
      <c r="D86" s="16" t="s">
        <v>551</v>
      </c>
      <c r="E86" s="17">
        <v>1439.25</v>
      </c>
      <c r="F86" s="17">
        <v>1408.42</v>
      </c>
      <c r="G86" s="17">
        <v>1372.88</v>
      </c>
      <c r="H86" s="17">
        <v>1336.91</v>
      </c>
      <c r="I86" s="17">
        <v>979.71</v>
      </c>
      <c r="J86" s="17">
        <v>0</v>
      </c>
      <c r="K86" s="17">
        <v>0</v>
      </c>
      <c r="L86" s="17">
        <v>0</v>
      </c>
      <c r="M86" s="17">
        <v>0</v>
      </c>
      <c r="N86" s="17">
        <v>0</v>
      </c>
      <c r="O86" s="17">
        <v>0</v>
      </c>
      <c r="P86" s="17">
        <v>0</v>
      </c>
      <c r="Q86" s="17">
        <v>0</v>
      </c>
      <c r="R86" s="17">
        <v>0</v>
      </c>
      <c r="S86" s="17">
        <v>0</v>
      </c>
      <c r="T86" s="17">
        <v>0</v>
      </c>
      <c r="U86" s="17">
        <v>0</v>
      </c>
      <c r="V86" s="17">
        <v>0</v>
      </c>
      <c r="W86" s="17">
        <v>0</v>
      </c>
      <c r="X86" s="17">
        <v>0</v>
      </c>
      <c r="Y86" s="17">
        <v>0</v>
      </c>
      <c r="Z86" s="17">
        <v>0</v>
      </c>
      <c r="AA86" s="17">
        <v>0</v>
      </c>
      <c r="AB86" s="17">
        <v>0</v>
      </c>
      <c r="AC86" s="17">
        <v>0</v>
      </c>
      <c r="AD86" s="17">
        <f t="shared" si="3"/>
        <v>0</v>
      </c>
      <c r="AE86" s="41">
        <v>6537.17</v>
      </c>
      <c r="AF86" s="46">
        <f t="shared" si="4"/>
        <v>6537.17</v>
      </c>
      <c r="AG86" s="46">
        <f t="shared" si="5"/>
        <v>0</v>
      </c>
    </row>
    <row r="87" spans="1:33" x14ac:dyDescent="0.2">
      <c r="A87" s="14" t="s">
        <v>83</v>
      </c>
      <c r="B87" s="14" t="s">
        <v>261</v>
      </c>
      <c r="C87" s="14" t="s">
        <v>553</v>
      </c>
      <c r="D87" s="16" t="s">
        <v>554</v>
      </c>
      <c r="E87" s="17">
        <v>16958.13</v>
      </c>
      <c r="F87" s="17">
        <v>16637.080000000002</v>
      </c>
      <c r="G87" s="17">
        <v>16226.83</v>
      </c>
      <c r="H87" s="17">
        <v>15809.86</v>
      </c>
      <c r="I87" s="17">
        <v>15396.82</v>
      </c>
      <c r="J87" s="17">
        <v>7204.72</v>
      </c>
      <c r="K87" s="17">
        <v>0</v>
      </c>
      <c r="L87" s="17">
        <v>0</v>
      </c>
      <c r="M87" s="17">
        <v>0</v>
      </c>
      <c r="N87" s="17">
        <v>0</v>
      </c>
      <c r="O87" s="17">
        <v>0</v>
      </c>
      <c r="P87" s="17">
        <v>0</v>
      </c>
      <c r="Q87" s="17">
        <v>0</v>
      </c>
      <c r="R87" s="17">
        <v>0</v>
      </c>
      <c r="S87" s="17">
        <v>0</v>
      </c>
      <c r="T87" s="17">
        <v>0</v>
      </c>
      <c r="U87" s="17">
        <v>0</v>
      </c>
      <c r="V87" s="17">
        <v>0</v>
      </c>
      <c r="W87" s="17">
        <v>0</v>
      </c>
      <c r="X87" s="17">
        <v>0</v>
      </c>
      <c r="Y87" s="17">
        <v>0</v>
      </c>
      <c r="Z87" s="17">
        <v>0</v>
      </c>
      <c r="AA87" s="17">
        <v>0</v>
      </c>
      <c r="AB87" s="17">
        <v>0</v>
      </c>
      <c r="AC87" s="17">
        <v>0</v>
      </c>
      <c r="AD87" s="17">
        <f t="shared" si="3"/>
        <v>0</v>
      </c>
      <c r="AE87" s="41">
        <v>88233.44</v>
      </c>
      <c r="AF87" s="46">
        <f t="shared" si="4"/>
        <v>88233.44</v>
      </c>
      <c r="AG87" s="46">
        <f t="shared" si="5"/>
        <v>0</v>
      </c>
    </row>
    <row r="88" spans="1:33" x14ac:dyDescent="0.2">
      <c r="A88" s="14" t="s">
        <v>84</v>
      </c>
      <c r="B88" s="14" t="s">
        <v>262</v>
      </c>
      <c r="C88" s="14" t="s">
        <v>555</v>
      </c>
      <c r="D88" s="16" t="s">
        <v>556</v>
      </c>
      <c r="E88" s="17">
        <v>21159.33</v>
      </c>
      <c r="F88" s="17">
        <v>20696.34</v>
      </c>
      <c r="G88" s="17">
        <v>20169.96</v>
      </c>
      <c r="H88" s="17">
        <v>19636.64</v>
      </c>
      <c r="I88" s="17">
        <v>17317.150000000001</v>
      </c>
      <c r="J88" s="17">
        <v>17.899999999999999</v>
      </c>
      <c r="K88" s="17">
        <v>0</v>
      </c>
      <c r="L88" s="17">
        <v>0</v>
      </c>
      <c r="M88" s="17">
        <v>0</v>
      </c>
      <c r="N88" s="17">
        <v>0</v>
      </c>
      <c r="O88" s="17">
        <v>0</v>
      </c>
      <c r="P88" s="17">
        <v>0</v>
      </c>
      <c r="Q88" s="17">
        <v>0</v>
      </c>
      <c r="R88" s="17">
        <v>0</v>
      </c>
      <c r="S88" s="17">
        <v>0</v>
      </c>
      <c r="T88" s="17">
        <v>0</v>
      </c>
      <c r="U88" s="17">
        <v>0</v>
      </c>
      <c r="V88" s="17">
        <v>0</v>
      </c>
      <c r="W88" s="17">
        <v>0</v>
      </c>
      <c r="X88" s="17">
        <v>0</v>
      </c>
      <c r="Y88" s="17">
        <v>0</v>
      </c>
      <c r="Z88" s="17">
        <v>0</v>
      </c>
      <c r="AA88" s="17">
        <v>0</v>
      </c>
      <c r="AB88" s="17">
        <v>0</v>
      </c>
      <c r="AC88" s="17">
        <v>0</v>
      </c>
      <c r="AD88" s="17">
        <f t="shared" si="3"/>
        <v>0</v>
      </c>
      <c r="AE88" s="41">
        <v>98997.319999999978</v>
      </c>
      <c r="AF88" s="46">
        <f t="shared" si="4"/>
        <v>98997.319999999978</v>
      </c>
      <c r="AG88" s="46">
        <f t="shared" si="5"/>
        <v>0</v>
      </c>
    </row>
    <row r="89" spans="1:33" x14ac:dyDescent="0.2">
      <c r="A89" s="14" t="s">
        <v>85</v>
      </c>
      <c r="B89" s="14" t="s">
        <v>263</v>
      </c>
      <c r="C89" s="14" t="s">
        <v>557</v>
      </c>
      <c r="D89" s="16" t="s">
        <v>558</v>
      </c>
      <c r="E89" s="17">
        <v>39043.979999999996</v>
      </c>
      <c r="F89" s="17">
        <v>38551.369999999995</v>
      </c>
      <c r="G89" s="17">
        <v>37772.080000000002</v>
      </c>
      <c r="H89" s="17">
        <v>36938.78</v>
      </c>
      <c r="I89" s="17">
        <v>36133.589999999997</v>
      </c>
      <c r="J89" s="17">
        <v>35329.479999999996</v>
      </c>
      <c r="K89" s="17">
        <v>34545.24</v>
      </c>
      <c r="L89" s="17">
        <v>33718.54</v>
      </c>
      <c r="M89" s="17">
        <v>32912.79</v>
      </c>
      <c r="N89" s="17">
        <v>32107.599999999999</v>
      </c>
      <c r="O89" s="17">
        <v>31313.98</v>
      </c>
      <c r="P89" s="17">
        <v>30499.95</v>
      </c>
      <c r="Q89" s="17">
        <v>29694.2</v>
      </c>
      <c r="R89" s="17">
        <v>28887.35</v>
      </c>
      <c r="S89" s="17">
        <v>21165.17</v>
      </c>
      <c r="T89" s="17">
        <v>0</v>
      </c>
      <c r="U89" s="17">
        <v>0</v>
      </c>
      <c r="V89" s="17">
        <v>0</v>
      </c>
      <c r="W89" s="17">
        <v>0</v>
      </c>
      <c r="X89" s="17">
        <v>0</v>
      </c>
      <c r="Y89" s="17">
        <v>0</v>
      </c>
      <c r="Z89" s="17">
        <v>0</v>
      </c>
      <c r="AA89" s="17">
        <v>0</v>
      </c>
      <c r="AB89" s="17">
        <v>0</v>
      </c>
      <c r="AC89" s="17">
        <v>0</v>
      </c>
      <c r="AD89" s="17">
        <f t="shared" si="3"/>
        <v>240299.58000000002</v>
      </c>
      <c r="AE89" s="41">
        <v>498614.09999999986</v>
      </c>
      <c r="AF89" s="46">
        <f t="shared" si="4"/>
        <v>498614.09999999986</v>
      </c>
      <c r="AG89" s="46">
        <f t="shared" si="5"/>
        <v>0</v>
      </c>
    </row>
    <row r="90" spans="1:33" x14ac:dyDescent="0.2">
      <c r="A90" s="14" t="s">
        <v>86</v>
      </c>
      <c r="B90" s="14" t="s">
        <v>264</v>
      </c>
      <c r="C90" s="14" t="s">
        <v>559</v>
      </c>
      <c r="D90" s="16" t="s">
        <v>560</v>
      </c>
      <c r="E90" s="17">
        <v>6881.41</v>
      </c>
      <c r="F90" s="17">
        <v>6746.03</v>
      </c>
      <c r="G90" s="17">
        <v>6593.29</v>
      </c>
      <c r="H90" s="17">
        <v>6434.33</v>
      </c>
      <c r="I90" s="17">
        <v>6278.67</v>
      </c>
      <c r="J90" s="17">
        <v>6123.2</v>
      </c>
      <c r="K90" s="17">
        <v>5969.46</v>
      </c>
      <c r="L90" s="17">
        <v>5811.78</v>
      </c>
      <c r="M90" s="17">
        <v>5656</v>
      </c>
      <c r="N90" s="17">
        <v>4148.34</v>
      </c>
      <c r="O90" s="17">
        <v>0</v>
      </c>
      <c r="P90" s="17">
        <v>0</v>
      </c>
      <c r="Q90" s="17">
        <v>0</v>
      </c>
      <c r="R90" s="17">
        <v>0</v>
      </c>
      <c r="S90" s="17">
        <v>0</v>
      </c>
      <c r="T90" s="17">
        <v>0</v>
      </c>
      <c r="U90" s="17">
        <v>0</v>
      </c>
      <c r="V90" s="17">
        <v>0</v>
      </c>
      <c r="W90" s="17">
        <v>0</v>
      </c>
      <c r="X90" s="17">
        <v>0</v>
      </c>
      <c r="Y90" s="17">
        <v>0</v>
      </c>
      <c r="Z90" s="17">
        <v>0</v>
      </c>
      <c r="AA90" s="17">
        <v>0</v>
      </c>
      <c r="AB90" s="17">
        <v>0</v>
      </c>
      <c r="AC90" s="17">
        <v>0</v>
      </c>
      <c r="AD90" s="17">
        <f t="shared" si="3"/>
        <v>15616.119999999999</v>
      </c>
      <c r="AE90" s="41">
        <v>60642.509999999995</v>
      </c>
      <c r="AF90" s="46">
        <f t="shared" si="4"/>
        <v>60642.509999999995</v>
      </c>
      <c r="AG90" s="46">
        <f t="shared" si="5"/>
        <v>0</v>
      </c>
    </row>
    <row r="91" spans="1:33" x14ac:dyDescent="0.2">
      <c r="A91" s="14" t="s">
        <v>87</v>
      </c>
      <c r="B91" s="14" t="s">
        <v>265</v>
      </c>
      <c r="C91" s="14" t="s">
        <v>561</v>
      </c>
      <c r="D91" s="16" t="s">
        <v>562</v>
      </c>
      <c r="E91" s="17">
        <v>8334.48</v>
      </c>
      <c r="F91" s="17">
        <v>8159.8099999999995</v>
      </c>
      <c r="G91" s="17">
        <v>7964.36</v>
      </c>
      <c r="H91" s="17">
        <v>7762.83</v>
      </c>
      <c r="I91" s="17">
        <v>7563.88</v>
      </c>
      <c r="J91" s="17">
        <v>7365.23</v>
      </c>
      <c r="K91" s="17">
        <v>5405.09</v>
      </c>
      <c r="L91" s="17">
        <v>0</v>
      </c>
      <c r="M91" s="17">
        <v>0</v>
      </c>
      <c r="N91" s="17">
        <v>0</v>
      </c>
      <c r="O91" s="17">
        <v>0</v>
      </c>
      <c r="P91" s="17">
        <v>0</v>
      </c>
      <c r="Q91" s="17">
        <v>0</v>
      </c>
      <c r="R91" s="17">
        <v>0</v>
      </c>
      <c r="S91" s="17">
        <v>0</v>
      </c>
      <c r="T91" s="17">
        <v>0</v>
      </c>
      <c r="U91" s="17">
        <v>0</v>
      </c>
      <c r="V91" s="17">
        <v>0</v>
      </c>
      <c r="W91" s="17">
        <v>0</v>
      </c>
      <c r="X91" s="17">
        <v>0</v>
      </c>
      <c r="Y91" s="17">
        <v>0</v>
      </c>
      <c r="Z91" s="17">
        <v>0</v>
      </c>
      <c r="AA91" s="17">
        <v>0</v>
      </c>
      <c r="AB91" s="17">
        <v>0</v>
      </c>
      <c r="AC91" s="17">
        <v>0</v>
      </c>
      <c r="AD91" s="17">
        <f t="shared" si="3"/>
        <v>0</v>
      </c>
      <c r="AE91" s="41">
        <v>52555.679999999993</v>
      </c>
      <c r="AF91" s="46">
        <f t="shared" si="4"/>
        <v>52555.679999999993</v>
      </c>
      <c r="AG91" s="46">
        <f t="shared" si="5"/>
        <v>0</v>
      </c>
    </row>
    <row r="92" spans="1:33" x14ac:dyDescent="0.2">
      <c r="A92" s="14" t="s">
        <v>88</v>
      </c>
      <c r="B92" s="14" t="s">
        <v>266</v>
      </c>
      <c r="C92" s="14" t="s">
        <v>563</v>
      </c>
      <c r="D92" s="16" t="s">
        <v>564</v>
      </c>
      <c r="E92" s="17">
        <v>46211.519999999997</v>
      </c>
      <c r="F92" s="17">
        <v>46094.62</v>
      </c>
      <c r="G92" s="17">
        <v>1.52</v>
      </c>
      <c r="H92" s="17">
        <v>0</v>
      </c>
      <c r="I92" s="17">
        <v>0</v>
      </c>
      <c r="J92" s="17">
        <v>0</v>
      </c>
      <c r="K92" s="17">
        <v>0</v>
      </c>
      <c r="L92" s="17">
        <v>0</v>
      </c>
      <c r="M92" s="17">
        <v>0</v>
      </c>
      <c r="N92" s="17">
        <v>0</v>
      </c>
      <c r="O92" s="17">
        <v>0</v>
      </c>
      <c r="P92" s="17">
        <v>0</v>
      </c>
      <c r="Q92" s="17">
        <v>0</v>
      </c>
      <c r="R92" s="17">
        <v>0</v>
      </c>
      <c r="S92" s="17">
        <v>0</v>
      </c>
      <c r="T92" s="17">
        <v>0</v>
      </c>
      <c r="U92" s="17">
        <v>0</v>
      </c>
      <c r="V92" s="17">
        <v>0</v>
      </c>
      <c r="W92" s="17">
        <v>0</v>
      </c>
      <c r="X92" s="17">
        <v>0</v>
      </c>
      <c r="Y92" s="17">
        <v>0</v>
      </c>
      <c r="Z92" s="17">
        <v>0</v>
      </c>
      <c r="AA92" s="17">
        <v>0</v>
      </c>
      <c r="AB92" s="17">
        <v>0</v>
      </c>
      <c r="AC92" s="17">
        <v>0</v>
      </c>
      <c r="AD92" s="17">
        <f t="shared" si="3"/>
        <v>0</v>
      </c>
      <c r="AE92" s="41">
        <v>92307.66</v>
      </c>
      <c r="AF92" s="46">
        <f t="shared" si="4"/>
        <v>92307.66</v>
      </c>
      <c r="AG92" s="46">
        <f t="shared" si="5"/>
        <v>0</v>
      </c>
    </row>
    <row r="93" spans="1:33" x14ac:dyDescent="0.2">
      <c r="A93" s="14" t="s">
        <v>89</v>
      </c>
      <c r="B93" s="14" t="s">
        <v>267</v>
      </c>
      <c r="C93" s="14" t="s">
        <v>565</v>
      </c>
      <c r="D93" s="16" t="s">
        <v>566</v>
      </c>
      <c r="E93" s="17">
        <v>9848.34</v>
      </c>
      <c r="F93" s="17">
        <v>9599.92</v>
      </c>
      <c r="G93" s="17">
        <v>9372.1299999999992</v>
      </c>
      <c r="H93" s="17">
        <v>9138.98</v>
      </c>
      <c r="I93" s="17">
        <v>8908.8799999999992</v>
      </c>
      <c r="J93" s="17">
        <v>8679.08</v>
      </c>
      <c r="K93" s="17">
        <v>7104.16</v>
      </c>
      <c r="L93" s="17">
        <v>2.87</v>
      </c>
      <c r="M93" s="17">
        <v>0</v>
      </c>
      <c r="N93" s="17">
        <v>0</v>
      </c>
      <c r="O93" s="17">
        <v>0</v>
      </c>
      <c r="P93" s="17">
        <v>0</v>
      </c>
      <c r="Q93" s="17">
        <v>0</v>
      </c>
      <c r="R93" s="17">
        <v>0</v>
      </c>
      <c r="S93" s="17">
        <v>0</v>
      </c>
      <c r="T93" s="17">
        <v>0</v>
      </c>
      <c r="U93" s="17">
        <v>0</v>
      </c>
      <c r="V93" s="17">
        <v>0</v>
      </c>
      <c r="W93" s="17">
        <v>0</v>
      </c>
      <c r="X93" s="17">
        <v>0</v>
      </c>
      <c r="Y93" s="17">
        <v>0</v>
      </c>
      <c r="Z93" s="17">
        <v>0</v>
      </c>
      <c r="AA93" s="17">
        <v>0</v>
      </c>
      <c r="AB93" s="17">
        <v>0</v>
      </c>
      <c r="AC93" s="17">
        <v>0</v>
      </c>
      <c r="AD93" s="17">
        <f t="shared" si="3"/>
        <v>2.87</v>
      </c>
      <c r="AE93" s="41">
        <v>62654.359999999993</v>
      </c>
      <c r="AF93" s="46">
        <f t="shared" si="4"/>
        <v>62654.359999999993</v>
      </c>
      <c r="AG93" s="46">
        <f t="shared" si="5"/>
        <v>0</v>
      </c>
    </row>
    <row r="94" spans="1:33" x14ac:dyDescent="0.2">
      <c r="A94" s="14" t="s">
        <v>90</v>
      </c>
      <c r="B94" s="14" t="s">
        <v>268</v>
      </c>
      <c r="C94" s="14" t="s">
        <v>567</v>
      </c>
      <c r="D94" s="16" t="s">
        <v>568</v>
      </c>
      <c r="E94" s="17">
        <v>56614.83</v>
      </c>
      <c r="F94" s="17">
        <v>55067.6</v>
      </c>
      <c r="G94" s="17">
        <v>53733.13</v>
      </c>
      <c r="H94" s="17">
        <v>52387.41</v>
      </c>
      <c r="I94" s="17">
        <v>51060.959999999999</v>
      </c>
      <c r="J94" s="17">
        <v>49736.32</v>
      </c>
      <c r="K94" s="17">
        <v>48417.33</v>
      </c>
      <c r="L94" s="17">
        <v>14332.710000000001</v>
      </c>
      <c r="M94" s="17">
        <v>0</v>
      </c>
      <c r="N94" s="17">
        <v>0</v>
      </c>
      <c r="O94" s="17">
        <v>0</v>
      </c>
      <c r="P94" s="17">
        <v>0</v>
      </c>
      <c r="Q94" s="17">
        <v>0</v>
      </c>
      <c r="R94" s="17">
        <v>0</v>
      </c>
      <c r="S94" s="17">
        <v>0</v>
      </c>
      <c r="T94" s="17">
        <v>0</v>
      </c>
      <c r="U94" s="17">
        <v>0</v>
      </c>
      <c r="V94" s="17">
        <v>0</v>
      </c>
      <c r="W94" s="17">
        <v>0</v>
      </c>
      <c r="X94" s="17">
        <v>0</v>
      </c>
      <c r="Y94" s="17">
        <v>0</v>
      </c>
      <c r="Z94" s="17">
        <v>0</v>
      </c>
      <c r="AA94" s="17">
        <v>0</v>
      </c>
      <c r="AB94" s="17">
        <v>0</v>
      </c>
      <c r="AC94" s="17">
        <v>0</v>
      </c>
      <c r="AD94" s="17">
        <f t="shared" si="3"/>
        <v>14332.710000000001</v>
      </c>
      <c r="AE94" s="41">
        <v>381350.29000000004</v>
      </c>
      <c r="AF94" s="46">
        <f t="shared" si="4"/>
        <v>381350.29000000004</v>
      </c>
      <c r="AG94" s="46">
        <f t="shared" si="5"/>
        <v>0</v>
      </c>
    </row>
    <row r="95" spans="1:33" x14ac:dyDescent="0.2">
      <c r="A95" s="14" t="s">
        <v>91</v>
      </c>
      <c r="B95" s="14" t="s">
        <v>269</v>
      </c>
      <c r="C95" s="14" t="s">
        <v>569</v>
      </c>
      <c r="D95" s="16" t="s">
        <v>570</v>
      </c>
      <c r="E95" s="17">
        <v>107864.68</v>
      </c>
      <c r="F95" s="17">
        <v>72201.41</v>
      </c>
      <c r="G95" s="17">
        <v>44630.729999999996</v>
      </c>
      <c r="H95" s="17">
        <v>10637.12</v>
      </c>
      <c r="I95" s="17">
        <v>0</v>
      </c>
      <c r="J95" s="17">
        <v>0</v>
      </c>
      <c r="K95" s="17">
        <v>0</v>
      </c>
      <c r="L95" s="17">
        <v>0</v>
      </c>
      <c r="M95" s="17">
        <v>0</v>
      </c>
      <c r="N95" s="17">
        <v>0</v>
      </c>
      <c r="O95" s="17">
        <v>0</v>
      </c>
      <c r="P95" s="17">
        <v>0</v>
      </c>
      <c r="Q95" s="17">
        <v>0</v>
      </c>
      <c r="R95" s="17">
        <v>0</v>
      </c>
      <c r="S95" s="17">
        <v>0</v>
      </c>
      <c r="T95" s="17">
        <v>0</v>
      </c>
      <c r="U95" s="17">
        <v>0</v>
      </c>
      <c r="V95" s="17">
        <v>0</v>
      </c>
      <c r="W95" s="17">
        <v>0</v>
      </c>
      <c r="X95" s="17">
        <v>0</v>
      </c>
      <c r="Y95" s="17">
        <v>0</v>
      </c>
      <c r="Z95" s="17">
        <v>0</v>
      </c>
      <c r="AA95" s="17">
        <v>0</v>
      </c>
      <c r="AB95" s="17">
        <v>0</v>
      </c>
      <c r="AC95" s="17">
        <v>0</v>
      </c>
      <c r="AD95" s="17">
        <f t="shared" si="3"/>
        <v>0</v>
      </c>
      <c r="AE95" s="41">
        <v>235333.94</v>
      </c>
      <c r="AF95" s="46">
        <f t="shared" si="4"/>
        <v>235333.94</v>
      </c>
      <c r="AG95" s="46">
        <f t="shared" si="5"/>
        <v>0</v>
      </c>
    </row>
    <row r="96" spans="1:33" x14ac:dyDescent="0.2">
      <c r="A96" s="14" t="s">
        <v>92</v>
      </c>
      <c r="B96" s="14" t="s">
        <v>270</v>
      </c>
      <c r="C96" s="14" t="s">
        <v>571</v>
      </c>
      <c r="D96" s="16" t="s">
        <v>572</v>
      </c>
      <c r="E96" s="17">
        <v>102809.03</v>
      </c>
      <c r="F96" s="17">
        <v>85512.48</v>
      </c>
      <c r="G96" s="17">
        <v>33030.43</v>
      </c>
      <c r="H96" s="17">
        <v>18977.38</v>
      </c>
      <c r="I96" s="17">
        <v>18499.63</v>
      </c>
      <c r="J96" s="17">
        <v>14847.029999999999</v>
      </c>
      <c r="K96" s="17">
        <v>10074.18</v>
      </c>
      <c r="L96" s="17">
        <v>0</v>
      </c>
      <c r="M96" s="17">
        <v>0</v>
      </c>
      <c r="N96" s="17">
        <v>0</v>
      </c>
      <c r="O96" s="17">
        <v>0</v>
      </c>
      <c r="P96" s="17">
        <v>0</v>
      </c>
      <c r="Q96" s="17">
        <v>0</v>
      </c>
      <c r="R96" s="17">
        <v>0</v>
      </c>
      <c r="S96" s="17">
        <v>0</v>
      </c>
      <c r="T96" s="17">
        <v>0</v>
      </c>
      <c r="U96" s="17">
        <v>0</v>
      </c>
      <c r="V96" s="17">
        <v>0</v>
      </c>
      <c r="W96" s="17">
        <v>0</v>
      </c>
      <c r="X96" s="17">
        <v>0</v>
      </c>
      <c r="Y96" s="17">
        <v>0</v>
      </c>
      <c r="Z96" s="17">
        <v>0</v>
      </c>
      <c r="AA96" s="17">
        <v>0</v>
      </c>
      <c r="AB96" s="17">
        <v>0</v>
      </c>
      <c r="AC96" s="17">
        <v>0</v>
      </c>
      <c r="AD96" s="17">
        <f t="shared" si="3"/>
        <v>0</v>
      </c>
      <c r="AE96" s="41">
        <v>283750.15999999997</v>
      </c>
      <c r="AF96" s="46">
        <f t="shared" si="4"/>
        <v>283750.15999999997</v>
      </c>
      <c r="AG96" s="46">
        <f t="shared" si="5"/>
        <v>0</v>
      </c>
    </row>
    <row r="97" spans="1:33" x14ac:dyDescent="0.2">
      <c r="A97" s="14" t="s">
        <v>93</v>
      </c>
      <c r="B97" s="14" t="s">
        <v>271</v>
      </c>
      <c r="C97" s="14" t="s">
        <v>571</v>
      </c>
      <c r="D97" s="16" t="s">
        <v>572</v>
      </c>
      <c r="E97" s="17">
        <v>69097.52</v>
      </c>
      <c r="F97" s="17">
        <v>80233.939999999988</v>
      </c>
      <c r="G97" s="17">
        <v>79965.710000000006</v>
      </c>
      <c r="H97" s="17">
        <v>79686.41</v>
      </c>
      <c r="I97" s="17">
        <v>90787.44</v>
      </c>
      <c r="J97" s="17">
        <v>94350.64</v>
      </c>
      <c r="K97" s="17">
        <v>95754.15</v>
      </c>
      <c r="L97" s="17">
        <v>77751.070000000007</v>
      </c>
      <c r="M97" s="17">
        <v>166.43</v>
      </c>
      <c r="N97" s="17">
        <v>0</v>
      </c>
      <c r="O97" s="17">
        <v>0</v>
      </c>
      <c r="P97" s="17">
        <v>0</v>
      </c>
      <c r="Q97" s="17">
        <v>0</v>
      </c>
      <c r="R97" s="17">
        <v>0</v>
      </c>
      <c r="S97" s="17">
        <v>0</v>
      </c>
      <c r="T97" s="17">
        <v>0</v>
      </c>
      <c r="U97" s="17">
        <v>0</v>
      </c>
      <c r="V97" s="17">
        <v>0</v>
      </c>
      <c r="W97" s="17">
        <v>0</v>
      </c>
      <c r="X97" s="17">
        <v>0</v>
      </c>
      <c r="Y97" s="17">
        <v>0</v>
      </c>
      <c r="Z97" s="17">
        <v>0</v>
      </c>
      <c r="AA97" s="17">
        <v>0</v>
      </c>
      <c r="AB97" s="17">
        <v>0</v>
      </c>
      <c r="AC97" s="17">
        <v>0</v>
      </c>
      <c r="AD97" s="17">
        <f t="shared" si="3"/>
        <v>77917.5</v>
      </c>
      <c r="AE97" s="41">
        <v>667793.30999999994</v>
      </c>
      <c r="AF97" s="46">
        <f t="shared" si="4"/>
        <v>667793.30999999994</v>
      </c>
      <c r="AG97" s="46">
        <f t="shared" si="5"/>
        <v>0</v>
      </c>
    </row>
    <row r="98" spans="1:33" x14ac:dyDescent="0.2">
      <c r="A98" s="14" t="s">
        <v>94</v>
      </c>
      <c r="B98" s="14" t="s">
        <v>272</v>
      </c>
      <c r="C98" s="14" t="s">
        <v>573</v>
      </c>
      <c r="D98" s="16" t="s">
        <v>574</v>
      </c>
      <c r="E98" s="17">
        <v>16357.59</v>
      </c>
      <c r="F98" s="17">
        <v>16190.75</v>
      </c>
      <c r="G98" s="17">
        <v>15860.45</v>
      </c>
      <c r="H98" s="17">
        <v>15513.47</v>
      </c>
      <c r="I98" s="17">
        <v>15175.29</v>
      </c>
      <c r="J98" s="17">
        <v>14837.58</v>
      </c>
      <c r="K98" s="17">
        <v>14505.19</v>
      </c>
      <c r="L98" s="17">
        <v>14161</v>
      </c>
      <c r="M98" s="17">
        <v>13822.57</v>
      </c>
      <c r="N98" s="17">
        <v>13484.41</v>
      </c>
      <c r="O98" s="17">
        <v>13148.07</v>
      </c>
      <c r="P98" s="17">
        <v>6450.92</v>
      </c>
      <c r="Q98" s="17">
        <v>0</v>
      </c>
      <c r="R98" s="17">
        <v>0</v>
      </c>
      <c r="S98" s="17">
        <v>0</v>
      </c>
      <c r="T98" s="17">
        <v>0</v>
      </c>
      <c r="U98" s="17">
        <v>0</v>
      </c>
      <c r="V98" s="17">
        <v>0</v>
      </c>
      <c r="W98" s="17">
        <v>0</v>
      </c>
      <c r="X98" s="17">
        <v>0</v>
      </c>
      <c r="Y98" s="17">
        <v>0</v>
      </c>
      <c r="Z98" s="17">
        <v>0</v>
      </c>
      <c r="AA98" s="17">
        <v>0</v>
      </c>
      <c r="AB98" s="17">
        <v>0</v>
      </c>
      <c r="AC98" s="17">
        <v>0</v>
      </c>
      <c r="AD98" s="17">
        <f t="shared" si="3"/>
        <v>61066.969999999994</v>
      </c>
      <c r="AE98" s="41">
        <v>169507.29000000004</v>
      </c>
      <c r="AF98" s="46">
        <f t="shared" si="4"/>
        <v>169507.29000000004</v>
      </c>
      <c r="AG98" s="46">
        <f t="shared" si="5"/>
        <v>0</v>
      </c>
    </row>
    <row r="99" spans="1:33" x14ac:dyDescent="0.2">
      <c r="A99" s="14" t="s">
        <v>95</v>
      </c>
      <c r="B99" s="14" t="s">
        <v>273</v>
      </c>
      <c r="C99" s="14" t="s">
        <v>575</v>
      </c>
      <c r="D99" s="16" t="s">
        <v>576</v>
      </c>
      <c r="E99" s="17">
        <v>18045.13</v>
      </c>
      <c r="F99" s="17">
        <v>17862.82</v>
      </c>
      <c r="G99" s="17">
        <v>17480.52</v>
      </c>
      <c r="H99" s="17">
        <v>17081.5</v>
      </c>
      <c r="I99" s="17">
        <v>16691.41</v>
      </c>
      <c r="J99" s="17">
        <v>16301.8</v>
      </c>
      <c r="K99" s="17">
        <v>15917.1</v>
      </c>
      <c r="L99" s="17">
        <v>15521.3</v>
      </c>
      <c r="M99" s="17">
        <v>15130.92</v>
      </c>
      <c r="N99" s="17">
        <v>14740.79</v>
      </c>
      <c r="O99" s="17">
        <v>4620.18</v>
      </c>
      <c r="P99" s="17">
        <v>0</v>
      </c>
      <c r="Q99" s="17">
        <v>0</v>
      </c>
      <c r="R99" s="17">
        <v>0</v>
      </c>
      <c r="S99" s="17">
        <v>0</v>
      </c>
      <c r="T99" s="17">
        <v>0</v>
      </c>
      <c r="U99" s="17">
        <v>0</v>
      </c>
      <c r="V99" s="17">
        <v>0</v>
      </c>
      <c r="W99" s="17">
        <v>0</v>
      </c>
      <c r="X99" s="17">
        <v>0</v>
      </c>
      <c r="Y99" s="17">
        <v>0</v>
      </c>
      <c r="Z99" s="17">
        <v>0</v>
      </c>
      <c r="AA99" s="17">
        <v>0</v>
      </c>
      <c r="AB99" s="17">
        <v>0</v>
      </c>
      <c r="AC99" s="17">
        <v>0</v>
      </c>
      <c r="AD99" s="17">
        <f t="shared" si="3"/>
        <v>50013.19</v>
      </c>
      <c r="AE99" s="41">
        <v>169393.47000000003</v>
      </c>
      <c r="AF99" s="46">
        <f t="shared" si="4"/>
        <v>169393.47000000003</v>
      </c>
      <c r="AG99" s="46">
        <f t="shared" si="5"/>
        <v>0</v>
      </c>
    </row>
    <row r="100" spans="1:33" x14ac:dyDescent="0.2">
      <c r="A100" s="14" t="s">
        <v>96</v>
      </c>
      <c r="B100" s="14" t="s">
        <v>274</v>
      </c>
      <c r="C100" s="14" t="s">
        <v>577</v>
      </c>
      <c r="D100" s="16" t="s">
        <v>578</v>
      </c>
      <c r="E100" s="17">
        <v>47836.14</v>
      </c>
      <c r="F100" s="17">
        <v>46959.82</v>
      </c>
      <c r="G100" s="17">
        <v>45851.06</v>
      </c>
      <c r="H100" s="17">
        <v>44723.93</v>
      </c>
      <c r="I100" s="17">
        <v>43607.519999999997</v>
      </c>
      <c r="J100" s="17">
        <v>21445.51</v>
      </c>
      <c r="K100" s="17">
        <v>0</v>
      </c>
      <c r="L100" s="17">
        <v>0</v>
      </c>
      <c r="M100" s="17">
        <v>0</v>
      </c>
      <c r="N100" s="17">
        <v>0</v>
      </c>
      <c r="O100" s="17">
        <v>0</v>
      </c>
      <c r="P100" s="17">
        <v>0</v>
      </c>
      <c r="Q100" s="17">
        <v>0</v>
      </c>
      <c r="R100" s="17">
        <v>0</v>
      </c>
      <c r="S100" s="17">
        <v>0</v>
      </c>
      <c r="T100" s="17">
        <v>0</v>
      </c>
      <c r="U100" s="17">
        <v>0</v>
      </c>
      <c r="V100" s="17">
        <v>0</v>
      </c>
      <c r="W100" s="17">
        <v>0</v>
      </c>
      <c r="X100" s="17">
        <v>0</v>
      </c>
      <c r="Y100" s="17">
        <v>0</v>
      </c>
      <c r="Z100" s="17">
        <v>0</v>
      </c>
      <c r="AA100" s="17">
        <v>0</v>
      </c>
      <c r="AB100" s="17">
        <v>0</v>
      </c>
      <c r="AC100" s="17">
        <v>0</v>
      </c>
      <c r="AD100" s="17">
        <f t="shared" si="3"/>
        <v>0</v>
      </c>
      <c r="AE100" s="41">
        <v>250423.97999999998</v>
      </c>
      <c r="AF100" s="46">
        <f t="shared" si="4"/>
        <v>250423.97999999998</v>
      </c>
      <c r="AG100" s="46">
        <f t="shared" si="5"/>
        <v>0</v>
      </c>
    </row>
    <row r="101" spans="1:33" x14ac:dyDescent="0.2">
      <c r="A101" s="14" t="s">
        <v>97</v>
      </c>
      <c r="B101" s="14" t="s">
        <v>275</v>
      </c>
      <c r="C101" s="14" t="s">
        <v>579</v>
      </c>
      <c r="D101" s="16" t="s">
        <v>578</v>
      </c>
      <c r="E101" s="17">
        <v>33040.43</v>
      </c>
      <c r="F101" s="17">
        <v>32435.17</v>
      </c>
      <c r="G101" s="17">
        <v>31669.33</v>
      </c>
      <c r="H101" s="17">
        <v>30890.83</v>
      </c>
      <c r="I101" s="17">
        <v>30119.72</v>
      </c>
      <c r="J101" s="17">
        <v>14812.42</v>
      </c>
      <c r="K101" s="17">
        <v>0</v>
      </c>
      <c r="L101" s="17">
        <v>0</v>
      </c>
      <c r="M101" s="17">
        <v>0</v>
      </c>
      <c r="N101" s="17">
        <v>0</v>
      </c>
      <c r="O101" s="17">
        <v>0</v>
      </c>
      <c r="P101" s="17">
        <v>0</v>
      </c>
      <c r="Q101" s="17">
        <v>0</v>
      </c>
      <c r="R101" s="17">
        <v>0</v>
      </c>
      <c r="S101" s="17">
        <v>0</v>
      </c>
      <c r="T101" s="17">
        <v>0</v>
      </c>
      <c r="U101" s="17">
        <v>0</v>
      </c>
      <c r="V101" s="17">
        <v>0</v>
      </c>
      <c r="W101" s="17">
        <v>0</v>
      </c>
      <c r="X101" s="17">
        <v>0</v>
      </c>
      <c r="Y101" s="17">
        <v>0</v>
      </c>
      <c r="Z101" s="17">
        <v>0</v>
      </c>
      <c r="AA101" s="17">
        <v>0</v>
      </c>
      <c r="AB101" s="17">
        <v>0</v>
      </c>
      <c r="AC101" s="17">
        <v>0</v>
      </c>
      <c r="AD101" s="17">
        <f t="shared" si="3"/>
        <v>0</v>
      </c>
      <c r="AE101" s="41">
        <v>172967.9</v>
      </c>
      <c r="AF101" s="46">
        <f t="shared" si="4"/>
        <v>172967.9</v>
      </c>
      <c r="AG101" s="46">
        <f t="shared" si="5"/>
        <v>0</v>
      </c>
    </row>
    <row r="102" spans="1:33" x14ac:dyDescent="0.2">
      <c r="A102" s="14" t="s">
        <v>98</v>
      </c>
      <c r="B102" s="14" t="s">
        <v>276</v>
      </c>
      <c r="C102" s="14" t="s">
        <v>580</v>
      </c>
      <c r="D102" s="16" t="s">
        <v>581</v>
      </c>
      <c r="E102" s="17">
        <v>33978.89</v>
      </c>
      <c r="F102" s="17">
        <v>33436.22</v>
      </c>
      <c r="G102" s="17">
        <v>32679.16</v>
      </c>
      <c r="H102" s="17">
        <v>31901.08</v>
      </c>
      <c r="I102" s="17">
        <v>31134.57</v>
      </c>
      <c r="J102" s="17">
        <v>30369.119999999999</v>
      </c>
      <c r="K102" s="17">
        <v>29607.33</v>
      </c>
      <c r="L102" s="17">
        <v>14555.33</v>
      </c>
      <c r="M102" s="17">
        <v>0</v>
      </c>
      <c r="N102" s="17">
        <v>0</v>
      </c>
      <c r="O102" s="17">
        <v>0</v>
      </c>
      <c r="P102" s="17">
        <v>0</v>
      </c>
      <c r="Q102" s="17">
        <v>0</v>
      </c>
      <c r="R102" s="17">
        <v>0</v>
      </c>
      <c r="S102" s="17">
        <v>0</v>
      </c>
      <c r="T102" s="17">
        <v>0</v>
      </c>
      <c r="U102" s="17">
        <v>0</v>
      </c>
      <c r="V102" s="17">
        <v>0</v>
      </c>
      <c r="W102" s="17">
        <v>0</v>
      </c>
      <c r="X102" s="17">
        <v>0</v>
      </c>
      <c r="Y102" s="17">
        <v>0</v>
      </c>
      <c r="Z102" s="17">
        <v>0</v>
      </c>
      <c r="AA102" s="17">
        <v>0</v>
      </c>
      <c r="AB102" s="17">
        <v>0</v>
      </c>
      <c r="AC102" s="17">
        <v>0</v>
      </c>
      <c r="AD102" s="17">
        <f t="shared" si="3"/>
        <v>14555.33</v>
      </c>
      <c r="AE102" s="41">
        <v>237661.69999999998</v>
      </c>
      <c r="AF102" s="46">
        <f t="shared" si="4"/>
        <v>237661.69999999998</v>
      </c>
      <c r="AG102" s="46">
        <f t="shared" si="5"/>
        <v>0</v>
      </c>
    </row>
    <row r="103" spans="1:33" x14ac:dyDescent="0.2">
      <c r="A103" s="14" t="s">
        <v>99</v>
      </c>
      <c r="B103" s="14" t="s">
        <v>277</v>
      </c>
      <c r="C103" s="14" t="s">
        <v>582</v>
      </c>
      <c r="D103" s="16" t="s">
        <v>583</v>
      </c>
      <c r="E103" s="17">
        <v>34833.17</v>
      </c>
      <c r="F103" s="17">
        <v>34477.61</v>
      </c>
      <c r="G103" s="17">
        <v>33745.019999999997</v>
      </c>
      <c r="H103" s="17">
        <v>32980.21</v>
      </c>
      <c r="I103" s="17">
        <v>32232.54</v>
      </c>
      <c r="J103" s="17">
        <v>31485.91</v>
      </c>
      <c r="K103" s="17">
        <v>30748.71</v>
      </c>
      <c r="L103" s="17">
        <v>29990.06</v>
      </c>
      <c r="M103" s="17">
        <v>29241.87</v>
      </c>
      <c r="N103" s="17">
        <v>28494.2</v>
      </c>
      <c r="O103" s="17">
        <v>10369.36</v>
      </c>
      <c r="P103" s="17">
        <v>0</v>
      </c>
      <c r="Q103" s="17">
        <v>0</v>
      </c>
      <c r="R103" s="17">
        <v>0</v>
      </c>
      <c r="S103" s="17">
        <v>0</v>
      </c>
      <c r="T103" s="17">
        <v>0</v>
      </c>
      <c r="U103" s="17">
        <v>0</v>
      </c>
      <c r="V103" s="17">
        <v>0</v>
      </c>
      <c r="W103" s="17">
        <v>0</v>
      </c>
      <c r="X103" s="17">
        <v>0</v>
      </c>
      <c r="Y103" s="17">
        <v>0</v>
      </c>
      <c r="Z103" s="17">
        <v>0</v>
      </c>
      <c r="AA103" s="17">
        <v>0</v>
      </c>
      <c r="AB103" s="17">
        <v>0</v>
      </c>
      <c r="AC103" s="17">
        <v>0</v>
      </c>
      <c r="AD103" s="17">
        <f t="shared" si="3"/>
        <v>98095.49</v>
      </c>
      <c r="AE103" s="41">
        <v>328598.65999999997</v>
      </c>
      <c r="AF103" s="46">
        <f t="shared" si="4"/>
        <v>328598.65999999997</v>
      </c>
      <c r="AG103" s="46">
        <f t="shared" si="5"/>
        <v>0</v>
      </c>
    </row>
    <row r="104" spans="1:33" x14ac:dyDescent="0.2">
      <c r="A104" s="14" t="s">
        <v>100</v>
      </c>
      <c r="B104" s="14" t="s">
        <v>278</v>
      </c>
      <c r="C104" s="14" t="s">
        <v>584</v>
      </c>
      <c r="D104" s="16" t="s">
        <v>585</v>
      </c>
      <c r="E104" s="17">
        <v>9720.23</v>
      </c>
      <c r="F104" s="17">
        <v>9545.7999999999993</v>
      </c>
      <c r="G104" s="17">
        <v>9322.35</v>
      </c>
      <c r="H104" s="17">
        <v>9095.19</v>
      </c>
      <c r="I104" s="17">
        <v>8870.2099999999991</v>
      </c>
      <c r="J104" s="17">
        <v>4362.91</v>
      </c>
      <c r="K104" s="17">
        <v>0</v>
      </c>
      <c r="L104" s="17">
        <v>0</v>
      </c>
      <c r="M104" s="17">
        <v>0</v>
      </c>
      <c r="N104" s="17">
        <v>0</v>
      </c>
      <c r="O104" s="17">
        <v>0</v>
      </c>
      <c r="P104" s="17">
        <v>0</v>
      </c>
      <c r="Q104" s="17">
        <v>0</v>
      </c>
      <c r="R104" s="17">
        <v>0</v>
      </c>
      <c r="S104" s="17">
        <v>0</v>
      </c>
      <c r="T104" s="17">
        <v>0</v>
      </c>
      <c r="U104" s="17">
        <v>0</v>
      </c>
      <c r="V104" s="17">
        <v>0</v>
      </c>
      <c r="W104" s="17">
        <v>0</v>
      </c>
      <c r="X104" s="17">
        <v>0</v>
      </c>
      <c r="Y104" s="17">
        <v>0</v>
      </c>
      <c r="Z104" s="17">
        <v>0</v>
      </c>
      <c r="AA104" s="17">
        <v>0</v>
      </c>
      <c r="AB104" s="17">
        <v>0</v>
      </c>
      <c r="AC104" s="17">
        <v>0</v>
      </c>
      <c r="AD104" s="17">
        <f t="shared" si="3"/>
        <v>0</v>
      </c>
      <c r="AE104" s="41">
        <v>50916.69</v>
      </c>
      <c r="AF104" s="46">
        <f t="shared" si="4"/>
        <v>50916.69</v>
      </c>
      <c r="AG104" s="46">
        <f t="shared" si="5"/>
        <v>0</v>
      </c>
    </row>
    <row r="105" spans="1:33" x14ac:dyDescent="0.2">
      <c r="A105" s="14" t="s">
        <v>101</v>
      </c>
      <c r="B105" s="14" t="s">
        <v>279</v>
      </c>
      <c r="C105" s="14" t="s">
        <v>586</v>
      </c>
      <c r="D105" s="16" t="s">
        <v>587</v>
      </c>
      <c r="E105" s="17">
        <v>16734.48</v>
      </c>
      <c r="F105" s="17">
        <v>16453.62</v>
      </c>
      <c r="G105" s="17">
        <v>16069.039999999999</v>
      </c>
      <c r="H105" s="17">
        <v>15674.31</v>
      </c>
      <c r="I105" s="17">
        <v>15285.21</v>
      </c>
      <c r="J105" s="17">
        <v>14896.62</v>
      </c>
      <c r="K105" s="17">
        <v>14509.62</v>
      </c>
      <c r="L105" s="17">
        <v>3499.74</v>
      </c>
      <c r="M105" s="17">
        <v>0</v>
      </c>
      <c r="N105" s="17">
        <v>0</v>
      </c>
      <c r="O105" s="17">
        <v>0</v>
      </c>
      <c r="P105" s="17">
        <v>0</v>
      </c>
      <c r="Q105" s="17">
        <v>0</v>
      </c>
      <c r="R105" s="17">
        <v>0</v>
      </c>
      <c r="S105" s="17">
        <v>0</v>
      </c>
      <c r="T105" s="17">
        <v>0</v>
      </c>
      <c r="U105" s="17">
        <v>0</v>
      </c>
      <c r="V105" s="17">
        <v>0</v>
      </c>
      <c r="W105" s="17">
        <v>0</v>
      </c>
      <c r="X105" s="17">
        <v>0</v>
      </c>
      <c r="Y105" s="17">
        <v>0</v>
      </c>
      <c r="Z105" s="17">
        <v>0</v>
      </c>
      <c r="AA105" s="17">
        <v>0</v>
      </c>
      <c r="AB105" s="17">
        <v>0</v>
      </c>
      <c r="AC105" s="17">
        <v>0</v>
      </c>
      <c r="AD105" s="17">
        <f t="shared" si="3"/>
        <v>3499.74</v>
      </c>
      <c r="AE105" s="41">
        <v>113122.64</v>
      </c>
      <c r="AF105" s="46">
        <f t="shared" si="4"/>
        <v>113122.64</v>
      </c>
      <c r="AG105" s="46">
        <f t="shared" si="5"/>
        <v>0</v>
      </c>
    </row>
    <row r="106" spans="1:33" x14ac:dyDescent="0.2">
      <c r="A106" s="14" t="s">
        <v>102</v>
      </c>
      <c r="B106" s="14" t="s">
        <v>280</v>
      </c>
      <c r="C106" s="14" t="s">
        <v>588</v>
      </c>
      <c r="D106" s="16" t="s">
        <v>589</v>
      </c>
      <c r="E106" s="17">
        <v>371729.77</v>
      </c>
      <c r="F106" s="17">
        <v>368590.43</v>
      </c>
      <c r="G106" s="17">
        <v>361253.25</v>
      </c>
      <c r="H106" s="17">
        <v>353321.06</v>
      </c>
      <c r="I106" s="17">
        <v>345696.83</v>
      </c>
      <c r="J106" s="17">
        <v>338083.05</v>
      </c>
      <c r="K106" s="17">
        <v>330698.86</v>
      </c>
      <c r="L106" s="17">
        <v>322829.36</v>
      </c>
      <c r="M106" s="17">
        <v>315199.91000000003</v>
      </c>
      <c r="N106" s="17">
        <v>307575.67</v>
      </c>
      <c r="O106" s="17">
        <v>300102.7</v>
      </c>
      <c r="P106" s="17">
        <v>292353.34000000003</v>
      </c>
      <c r="Q106" s="17">
        <v>284723.86</v>
      </c>
      <c r="R106" s="17">
        <v>277083.95</v>
      </c>
      <c r="S106" s="17">
        <v>269511.78999999998</v>
      </c>
      <c r="T106" s="17">
        <v>261830.27</v>
      </c>
      <c r="U106" s="17">
        <v>189807.35999999999</v>
      </c>
      <c r="V106" s="17">
        <v>0</v>
      </c>
      <c r="W106" s="17">
        <v>0</v>
      </c>
      <c r="X106" s="17">
        <v>0</v>
      </c>
      <c r="Y106" s="17">
        <v>0</v>
      </c>
      <c r="Z106" s="17">
        <v>0</v>
      </c>
      <c r="AA106" s="17">
        <v>0</v>
      </c>
      <c r="AB106" s="17">
        <v>0</v>
      </c>
      <c r="AC106" s="17">
        <v>0</v>
      </c>
      <c r="AD106" s="17">
        <f t="shared" si="3"/>
        <v>2821018.21</v>
      </c>
      <c r="AE106" s="41">
        <v>5290391.46</v>
      </c>
      <c r="AF106" s="46">
        <f t="shared" si="4"/>
        <v>5290391.46</v>
      </c>
      <c r="AG106" s="46">
        <f t="shared" si="5"/>
        <v>0</v>
      </c>
    </row>
    <row r="107" spans="1:33" x14ac:dyDescent="0.2">
      <c r="A107" s="14" t="s">
        <v>103</v>
      </c>
      <c r="B107" s="14" t="s">
        <v>281</v>
      </c>
      <c r="C107" s="14" t="s">
        <v>590</v>
      </c>
      <c r="D107" s="16" t="s">
        <v>587</v>
      </c>
      <c r="E107" s="17">
        <v>34818.78</v>
      </c>
      <c r="F107" s="17">
        <v>34390.29</v>
      </c>
      <c r="G107" s="17">
        <v>33645.57</v>
      </c>
      <c r="H107" s="17">
        <v>32861.07</v>
      </c>
      <c r="I107" s="17">
        <v>32097.52</v>
      </c>
      <c r="J107" s="17">
        <v>31335.010000000002</v>
      </c>
      <c r="K107" s="17">
        <v>30585.58</v>
      </c>
      <c r="L107" s="17">
        <v>29807.360000000001</v>
      </c>
      <c r="M107" s="17">
        <v>29043.26</v>
      </c>
      <c r="N107" s="17">
        <v>28279.71</v>
      </c>
      <c r="O107" s="17">
        <v>27521.39</v>
      </c>
      <c r="P107" s="17">
        <v>26755.21</v>
      </c>
      <c r="Q107" s="17">
        <v>208.56</v>
      </c>
      <c r="R107" s="17">
        <v>0</v>
      </c>
      <c r="S107" s="17">
        <v>0</v>
      </c>
      <c r="T107" s="17">
        <v>0</v>
      </c>
      <c r="U107" s="17">
        <v>0</v>
      </c>
      <c r="V107" s="17">
        <v>0</v>
      </c>
      <c r="W107" s="17">
        <v>0</v>
      </c>
      <c r="X107" s="17">
        <v>0</v>
      </c>
      <c r="Y107" s="17">
        <v>0</v>
      </c>
      <c r="Z107" s="17">
        <v>0</v>
      </c>
      <c r="AA107" s="17">
        <v>0</v>
      </c>
      <c r="AB107" s="17">
        <v>0</v>
      </c>
      <c r="AC107" s="17">
        <v>0</v>
      </c>
      <c r="AD107" s="17">
        <f t="shared" si="3"/>
        <v>141615.49</v>
      </c>
      <c r="AE107" s="41">
        <v>371349.31000000006</v>
      </c>
      <c r="AF107" s="46">
        <f t="shared" si="4"/>
        <v>371349.31000000006</v>
      </c>
      <c r="AG107" s="46">
        <f t="shared" si="5"/>
        <v>0</v>
      </c>
    </row>
    <row r="108" spans="1:33" x14ac:dyDescent="0.2">
      <c r="A108" s="14" t="s">
        <v>104</v>
      </c>
      <c r="B108" s="14" t="s">
        <v>282</v>
      </c>
      <c r="C108" s="14" t="s">
        <v>591</v>
      </c>
      <c r="D108" s="16" t="s">
        <v>592</v>
      </c>
      <c r="E108" s="17">
        <v>22616.61</v>
      </c>
      <c r="F108" s="17">
        <v>22170.720000000001</v>
      </c>
      <c r="G108" s="17">
        <v>21646.79</v>
      </c>
      <c r="H108" s="17">
        <v>21109.14</v>
      </c>
      <c r="I108" s="17">
        <v>20579.07</v>
      </c>
      <c r="J108" s="17">
        <v>20049.739999999998</v>
      </c>
      <c r="K108" s="17">
        <v>19522.53</v>
      </c>
      <c r="L108" s="17">
        <v>4232.22</v>
      </c>
      <c r="M108" s="17">
        <v>0</v>
      </c>
      <c r="N108" s="17">
        <v>0</v>
      </c>
      <c r="O108" s="17">
        <v>0</v>
      </c>
      <c r="P108" s="17">
        <v>0</v>
      </c>
      <c r="Q108" s="17">
        <v>0</v>
      </c>
      <c r="R108" s="17">
        <v>0</v>
      </c>
      <c r="S108" s="17">
        <v>0</v>
      </c>
      <c r="T108" s="17">
        <v>0</v>
      </c>
      <c r="U108" s="17">
        <v>0</v>
      </c>
      <c r="V108" s="17">
        <v>0</v>
      </c>
      <c r="W108" s="17">
        <v>0</v>
      </c>
      <c r="X108" s="17">
        <v>0</v>
      </c>
      <c r="Y108" s="17">
        <v>0</v>
      </c>
      <c r="Z108" s="17">
        <v>0</v>
      </c>
      <c r="AA108" s="17">
        <v>0</v>
      </c>
      <c r="AB108" s="17">
        <v>0</v>
      </c>
      <c r="AC108" s="17">
        <v>0</v>
      </c>
      <c r="AD108" s="17">
        <f t="shared" si="3"/>
        <v>4232.22</v>
      </c>
      <c r="AE108" s="41">
        <v>151926.81999999998</v>
      </c>
      <c r="AF108" s="46">
        <f t="shared" si="4"/>
        <v>151926.81999999998</v>
      </c>
      <c r="AG108" s="46">
        <f t="shared" si="5"/>
        <v>0</v>
      </c>
    </row>
    <row r="109" spans="1:33" x14ac:dyDescent="0.2">
      <c r="A109" s="14" t="s">
        <v>105</v>
      </c>
      <c r="B109" s="14" t="s">
        <v>283</v>
      </c>
      <c r="C109" s="14" t="s">
        <v>593</v>
      </c>
      <c r="D109" s="16" t="s">
        <v>594</v>
      </c>
      <c r="E109" s="17">
        <v>38986.54</v>
      </c>
      <c r="F109" s="17">
        <v>38185.14</v>
      </c>
      <c r="G109" s="17">
        <v>37398.85</v>
      </c>
      <c r="H109" s="17">
        <v>36561.03</v>
      </c>
      <c r="I109" s="17">
        <v>35743.370000000003</v>
      </c>
      <c r="J109" s="17">
        <v>34926.83</v>
      </c>
      <c r="K109" s="17">
        <v>34122.06</v>
      </c>
      <c r="L109" s="17">
        <v>33290.97</v>
      </c>
      <c r="M109" s="17">
        <v>32472.73</v>
      </c>
      <c r="N109" s="17">
        <v>31655.06</v>
      </c>
      <c r="O109" s="17">
        <v>30840.77</v>
      </c>
      <c r="P109" s="17">
        <v>10.64</v>
      </c>
      <c r="Q109" s="17">
        <v>0</v>
      </c>
      <c r="R109" s="17">
        <v>0</v>
      </c>
      <c r="S109" s="17">
        <v>0</v>
      </c>
      <c r="T109" s="17">
        <v>0</v>
      </c>
      <c r="U109" s="17">
        <v>0</v>
      </c>
      <c r="V109" s="17">
        <v>0</v>
      </c>
      <c r="W109" s="17">
        <v>0</v>
      </c>
      <c r="X109" s="17">
        <v>0</v>
      </c>
      <c r="Y109" s="17">
        <v>0</v>
      </c>
      <c r="Z109" s="17">
        <v>0</v>
      </c>
      <c r="AA109" s="17">
        <v>0</v>
      </c>
      <c r="AB109" s="17">
        <v>0</v>
      </c>
      <c r="AC109" s="17">
        <v>0</v>
      </c>
      <c r="AD109" s="17">
        <f t="shared" si="3"/>
        <v>128270.17</v>
      </c>
      <c r="AE109" s="41">
        <v>384193.99000000005</v>
      </c>
      <c r="AF109" s="46">
        <f t="shared" si="4"/>
        <v>384193.99000000005</v>
      </c>
      <c r="AG109" s="46">
        <f t="shared" si="5"/>
        <v>0</v>
      </c>
    </row>
    <row r="110" spans="1:33" x14ac:dyDescent="0.2">
      <c r="A110" s="14" t="s">
        <v>106</v>
      </c>
      <c r="B110" s="14" t="s">
        <v>284</v>
      </c>
      <c r="C110" s="14" t="s">
        <v>595</v>
      </c>
      <c r="D110" s="16" t="s">
        <v>594</v>
      </c>
      <c r="E110" s="17">
        <v>31890.129999999997</v>
      </c>
      <c r="F110" s="17">
        <v>31169.96</v>
      </c>
      <c r="G110" s="17">
        <v>30457.16</v>
      </c>
      <c r="H110" s="17">
        <v>29721.89</v>
      </c>
      <c r="I110" s="17">
        <v>28995.47</v>
      </c>
      <c r="J110" s="17">
        <v>28270.04</v>
      </c>
      <c r="K110" s="17">
        <v>12289.94</v>
      </c>
      <c r="L110" s="17">
        <v>0</v>
      </c>
      <c r="M110" s="17">
        <v>0</v>
      </c>
      <c r="N110" s="17">
        <v>0</v>
      </c>
      <c r="O110" s="17">
        <v>0</v>
      </c>
      <c r="P110" s="17">
        <v>0</v>
      </c>
      <c r="Q110" s="17">
        <v>0</v>
      </c>
      <c r="R110" s="17">
        <v>0</v>
      </c>
      <c r="S110" s="17">
        <v>0</v>
      </c>
      <c r="T110" s="17">
        <v>0</v>
      </c>
      <c r="U110" s="17">
        <v>0</v>
      </c>
      <c r="V110" s="17">
        <v>0</v>
      </c>
      <c r="W110" s="17">
        <v>0</v>
      </c>
      <c r="X110" s="17">
        <v>0</v>
      </c>
      <c r="Y110" s="17">
        <v>0</v>
      </c>
      <c r="Z110" s="17">
        <v>0</v>
      </c>
      <c r="AA110" s="17">
        <v>0</v>
      </c>
      <c r="AB110" s="17">
        <v>0</v>
      </c>
      <c r="AC110" s="17">
        <v>0</v>
      </c>
      <c r="AD110" s="17">
        <f t="shared" si="3"/>
        <v>0</v>
      </c>
      <c r="AE110" s="41">
        <v>192794.59</v>
      </c>
      <c r="AF110" s="46">
        <f t="shared" si="4"/>
        <v>192794.59</v>
      </c>
      <c r="AG110" s="46">
        <f t="shared" si="5"/>
        <v>0</v>
      </c>
    </row>
    <row r="111" spans="1:33" x14ac:dyDescent="0.2">
      <c r="A111" s="14" t="s">
        <v>107</v>
      </c>
      <c r="B111" s="14" t="s">
        <v>285</v>
      </c>
      <c r="C111" s="14" t="s">
        <v>596</v>
      </c>
      <c r="D111" s="16" t="s">
        <v>594</v>
      </c>
      <c r="E111" s="17">
        <v>18807.900000000001</v>
      </c>
      <c r="F111" s="17">
        <v>18421.28</v>
      </c>
      <c r="G111" s="17">
        <v>18041.96</v>
      </c>
      <c r="H111" s="17">
        <v>17637.78</v>
      </c>
      <c r="I111" s="17">
        <v>17243.330000000002</v>
      </c>
      <c r="J111" s="17">
        <v>16849.400000000001</v>
      </c>
      <c r="K111" s="17">
        <v>16461.14</v>
      </c>
      <c r="L111" s="17">
        <v>16060.22</v>
      </c>
      <c r="M111" s="17">
        <v>15665.49</v>
      </c>
      <c r="N111" s="17">
        <v>15271.04</v>
      </c>
      <c r="O111" s="17">
        <v>14878.1</v>
      </c>
      <c r="P111" s="17">
        <v>5.13</v>
      </c>
      <c r="Q111" s="17">
        <v>0</v>
      </c>
      <c r="R111" s="17">
        <v>0</v>
      </c>
      <c r="S111" s="17">
        <v>0</v>
      </c>
      <c r="T111" s="17">
        <v>0</v>
      </c>
      <c r="U111" s="17">
        <v>0</v>
      </c>
      <c r="V111" s="17">
        <v>0</v>
      </c>
      <c r="W111" s="17">
        <v>0</v>
      </c>
      <c r="X111" s="17">
        <v>0</v>
      </c>
      <c r="Y111" s="17">
        <v>0</v>
      </c>
      <c r="Z111" s="17">
        <v>0</v>
      </c>
      <c r="AA111" s="17">
        <v>0</v>
      </c>
      <c r="AB111" s="17">
        <v>0</v>
      </c>
      <c r="AC111" s="17">
        <v>0</v>
      </c>
      <c r="AD111" s="17">
        <f t="shared" si="3"/>
        <v>61879.979999999996</v>
      </c>
      <c r="AE111" s="41">
        <v>185342.77</v>
      </c>
      <c r="AF111" s="46">
        <f t="shared" si="4"/>
        <v>185342.77</v>
      </c>
      <c r="AG111" s="46">
        <f t="shared" si="5"/>
        <v>0</v>
      </c>
    </row>
    <row r="112" spans="1:33" x14ac:dyDescent="0.2">
      <c r="A112" s="14" t="s">
        <v>108</v>
      </c>
      <c r="B112" s="14" t="s">
        <v>286</v>
      </c>
      <c r="C112" s="14" t="s">
        <v>597</v>
      </c>
      <c r="D112" s="16" t="s">
        <v>598</v>
      </c>
      <c r="E112" s="17">
        <v>64368.93</v>
      </c>
      <c r="F112" s="17">
        <v>63121.21</v>
      </c>
      <c r="G112" s="17">
        <v>61945.17</v>
      </c>
      <c r="H112" s="17">
        <v>60647.14</v>
      </c>
      <c r="I112" s="17">
        <v>59397.05</v>
      </c>
      <c r="J112" s="17">
        <v>58148.67</v>
      </c>
      <c r="K112" s="17">
        <v>56935.39</v>
      </c>
      <c r="L112" s="17">
        <v>55647.62</v>
      </c>
      <c r="M112" s="17">
        <v>54396.68</v>
      </c>
      <c r="N112" s="17">
        <v>53146.57</v>
      </c>
      <c r="O112" s="17">
        <v>51918.75</v>
      </c>
      <c r="P112" s="17">
        <v>50650.68</v>
      </c>
      <c r="Q112" s="17">
        <v>49399.72</v>
      </c>
      <c r="R112" s="17">
        <v>48147.06</v>
      </c>
      <c r="S112" s="17">
        <v>46902.96</v>
      </c>
      <c r="T112" s="17">
        <v>45646.01</v>
      </c>
      <c r="U112" s="17">
        <v>17.12</v>
      </c>
      <c r="V112" s="17">
        <v>0</v>
      </c>
      <c r="W112" s="17">
        <v>0</v>
      </c>
      <c r="X112" s="17">
        <v>0</v>
      </c>
      <c r="Y112" s="17">
        <v>0</v>
      </c>
      <c r="Z112" s="17">
        <v>0</v>
      </c>
      <c r="AA112" s="17">
        <v>0</v>
      </c>
      <c r="AB112" s="17">
        <v>0</v>
      </c>
      <c r="AC112" s="17">
        <v>0</v>
      </c>
      <c r="AD112" s="17">
        <f t="shared" si="3"/>
        <v>455873.17000000004</v>
      </c>
      <c r="AE112" s="41">
        <v>880436.72999999986</v>
      </c>
      <c r="AF112" s="46">
        <f t="shared" si="4"/>
        <v>880436.72999999986</v>
      </c>
      <c r="AG112" s="46">
        <f t="shared" si="5"/>
        <v>0</v>
      </c>
    </row>
    <row r="113" spans="1:33" x14ac:dyDescent="0.2">
      <c r="A113" s="14" t="s">
        <v>109</v>
      </c>
      <c r="B113" s="14" t="s">
        <v>287</v>
      </c>
      <c r="C113" s="14" t="s">
        <v>599</v>
      </c>
      <c r="D113" s="16" t="s">
        <v>600</v>
      </c>
      <c r="E113" s="17">
        <v>19975.25</v>
      </c>
      <c r="F113" s="17">
        <v>19475.59</v>
      </c>
      <c r="G113" s="17">
        <v>19016.810000000001</v>
      </c>
      <c r="H113" s="17">
        <v>18543.27</v>
      </c>
      <c r="I113" s="17">
        <v>18076.13</v>
      </c>
      <c r="J113" s="17">
        <v>17609.66</v>
      </c>
      <c r="K113" s="17">
        <v>17144.75</v>
      </c>
      <c r="L113" s="17">
        <v>16.64</v>
      </c>
      <c r="M113" s="17">
        <v>0</v>
      </c>
      <c r="N113" s="17">
        <v>0</v>
      </c>
      <c r="O113" s="17">
        <v>0</v>
      </c>
      <c r="P113" s="17">
        <v>0</v>
      </c>
      <c r="Q113" s="17">
        <v>0</v>
      </c>
      <c r="R113" s="17">
        <v>0</v>
      </c>
      <c r="S113" s="17">
        <v>0</v>
      </c>
      <c r="T113" s="17">
        <v>0</v>
      </c>
      <c r="U113" s="17">
        <v>0</v>
      </c>
      <c r="V113" s="17">
        <v>0</v>
      </c>
      <c r="W113" s="17">
        <v>0</v>
      </c>
      <c r="X113" s="17">
        <v>0</v>
      </c>
      <c r="Y113" s="17">
        <v>0</v>
      </c>
      <c r="Z113" s="17">
        <v>0</v>
      </c>
      <c r="AA113" s="17">
        <v>0</v>
      </c>
      <c r="AB113" s="17">
        <v>0</v>
      </c>
      <c r="AC113" s="17">
        <v>0</v>
      </c>
      <c r="AD113" s="17">
        <f t="shared" si="3"/>
        <v>16.64</v>
      </c>
      <c r="AE113" s="41">
        <v>129858.1</v>
      </c>
      <c r="AF113" s="46">
        <f t="shared" si="4"/>
        <v>129858.1</v>
      </c>
      <c r="AG113" s="46">
        <f t="shared" si="5"/>
        <v>0</v>
      </c>
    </row>
    <row r="114" spans="1:33" x14ac:dyDescent="0.2">
      <c r="A114" s="14" t="s">
        <v>110</v>
      </c>
      <c r="B114" s="14" t="s">
        <v>288</v>
      </c>
      <c r="C114" s="14" t="s">
        <v>601</v>
      </c>
      <c r="D114" s="16" t="s">
        <v>602</v>
      </c>
      <c r="E114" s="17">
        <v>69330.070000000007</v>
      </c>
      <c r="F114" s="17">
        <v>67407.100000000006</v>
      </c>
      <c r="G114" s="17">
        <v>65888.509999999995</v>
      </c>
      <c r="H114" s="17">
        <v>64329.729999999996</v>
      </c>
      <c r="I114" s="17">
        <v>62807.82</v>
      </c>
      <c r="J114" s="17">
        <v>61287.979999999996</v>
      </c>
      <c r="K114" s="17">
        <v>59789.4</v>
      </c>
      <c r="L114" s="17">
        <v>58243.12</v>
      </c>
      <c r="M114" s="17">
        <v>56720.160000000003</v>
      </c>
      <c r="N114" s="17">
        <v>55198.25</v>
      </c>
      <c r="O114" s="17">
        <v>45421.39</v>
      </c>
      <c r="P114" s="17">
        <v>31.82</v>
      </c>
      <c r="Q114" s="17">
        <v>0</v>
      </c>
      <c r="R114" s="17">
        <v>0</v>
      </c>
      <c r="S114" s="17">
        <v>0</v>
      </c>
      <c r="T114" s="17">
        <v>0</v>
      </c>
      <c r="U114" s="17">
        <v>0</v>
      </c>
      <c r="V114" s="17">
        <v>0</v>
      </c>
      <c r="W114" s="17">
        <v>0</v>
      </c>
      <c r="X114" s="17">
        <v>0</v>
      </c>
      <c r="Y114" s="17">
        <v>0</v>
      </c>
      <c r="Z114" s="17">
        <v>0</v>
      </c>
      <c r="AA114" s="17">
        <v>0</v>
      </c>
      <c r="AB114" s="17">
        <v>0</v>
      </c>
      <c r="AC114" s="17">
        <v>0</v>
      </c>
      <c r="AD114" s="17">
        <f t="shared" si="3"/>
        <v>215614.74</v>
      </c>
      <c r="AE114" s="41">
        <v>666455.35</v>
      </c>
      <c r="AF114" s="46">
        <f t="shared" si="4"/>
        <v>666455.35</v>
      </c>
      <c r="AG114" s="46">
        <f t="shared" si="5"/>
        <v>0</v>
      </c>
    </row>
    <row r="115" spans="1:33" x14ac:dyDescent="0.2">
      <c r="A115" s="14" t="s">
        <v>111</v>
      </c>
      <c r="B115" s="14" t="s">
        <v>289</v>
      </c>
      <c r="C115" s="14" t="s">
        <v>603</v>
      </c>
      <c r="D115" s="16" t="s">
        <v>604</v>
      </c>
      <c r="E115" s="17">
        <v>23676.059999999998</v>
      </c>
      <c r="F115" s="17">
        <v>23241.07</v>
      </c>
      <c r="G115" s="17">
        <v>22596.44</v>
      </c>
      <c r="H115" s="17">
        <v>21931.38</v>
      </c>
      <c r="I115" s="17">
        <v>21277.43</v>
      </c>
      <c r="J115" s="17">
        <v>20624.37</v>
      </c>
      <c r="K115" s="17">
        <v>19975.73</v>
      </c>
      <c r="L115" s="17">
        <v>19316.02</v>
      </c>
      <c r="M115" s="17">
        <v>3749.1</v>
      </c>
      <c r="N115" s="17">
        <v>0</v>
      </c>
      <c r="O115" s="17">
        <v>0</v>
      </c>
      <c r="P115" s="17">
        <v>0</v>
      </c>
      <c r="Q115" s="17">
        <v>0</v>
      </c>
      <c r="R115" s="17">
        <v>0</v>
      </c>
      <c r="S115" s="17">
        <v>0</v>
      </c>
      <c r="T115" s="17">
        <v>0</v>
      </c>
      <c r="U115" s="17">
        <v>0</v>
      </c>
      <c r="V115" s="17">
        <v>0</v>
      </c>
      <c r="W115" s="17">
        <v>0</v>
      </c>
      <c r="X115" s="17">
        <v>0</v>
      </c>
      <c r="Y115" s="17">
        <v>0</v>
      </c>
      <c r="Z115" s="17">
        <v>0</v>
      </c>
      <c r="AA115" s="17">
        <v>0</v>
      </c>
      <c r="AB115" s="17">
        <v>0</v>
      </c>
      <c r="AC115" s="17">
        <v>0</v>
      </c>
      <c r="AD115" s="17">
        <f t="shared" si="3"/>
        <v>23065.119999999999</v>
      </c>
      <c r="AE115" s="41">
        <v>176387.6</v>
      </c>
      <c r="AF115" s="46">
        <f t="shared" si="4"/>
        <v>176387.6</v>
      </c>
      <c r="AG115" s="46">
        <f t="shared" si="5"/>
        <v>0</v>
      </c>
    </row>
    <row r="116" spans="1:33" x14ac:dyDescent="0.2">
      <c r="A116" s="14" t="s">
        <v>112</v>
      </c>
      <c r="B116" s="14" t="s">
        <v>290</v>
      </c>
      <c r="C116" s="14" t="s">
        <v>605</v>
      </c>
      <c r="D116" s="16" t="s">
        <v>604</v>
      </c>
      <c r="E116" s="17">
        <v>30859.040000000001</v>
      </c>
      <c r="F116" s="17">
        <v>30297.75</v>
      </c>
      <c r="G116" s="17">
        <v>29458.36</v>
      </c>
      <c r="H116" s="17">
        <v>28591.39</v>
      </c>
      <c r="I116" s="17">
        <v>27739.37</v>
      </c>
      <c r="J116" s="17">
        <v>26888.54</v>
      </c>
      <c r="K116" s="17">
        <v>26043.89</v>
      </c>
      <c r="L116" s="17">
        <v>25183.919999999998</v>
      </c>
      <c r="M116" s="17">
        <v>10006.34</v>
      </c>
      <c r="N116" s="17">
        <v>0</v>
      </c>
      <c r="O116" s="17">
        <v>0</v>
      </c>
      <c r="P116" s="17">
        <v>0</v>
      </c>
      <c r="Q116" s="17">
        <v>0</v>
      </c>
      <c r="R116" s="17">
        <v>0</v>
      </c>
      <c r="S116" s="17">
        <v>0</v>
      </c>
      <c r="T116" s="17">
        <v>0</v>
      </c>
      <c r="U116" s="17">
        <v>0</v>
      </c>
      <c r="V116" s="17">
        <v>0</v>
      </c>
      <c r="W116" s="17">
        <v>0</v>
      </c>
      <c r="X116" s="17">
        <v>0</v>
      </c>
      <c r="Y116" s="17">
        <v>0</v>
      </c>
      <c r="Z116" s="17">
        <v>0</v>
      </c>
      <c r="AA116" s="17">
        <v>0</v>
      </c>
      <c r="AB116" s="17">
        <v>0</v>
      </c>
      <c r="AC116" s="17">
        <v>0</v>
      </c>
      <c r="AD116" s="17">
        <f t="shared" si="3"/>
        <v>35190.259999999995</v>
      </c>
      <c r="AE116" s="41">
        <v>235068.6</v>
      </c>
      <c r="AF116" s="46">
        <f t="shared" si="4"/>
        <v>235068.6</v>
      </c>
      <c r="AG116" s="46">
        <f t="shared" si="5"/>
        <v>0</v>
      </c>
    </row>
    <row r="117" spans="1:33" x14ac:dyDescent="0.2">
      <c r="A117" s="14" t="s">
        <v>113</v>
      </c>
      <c r="B117" s="14" t="s">
        <v>291</v>
      </c>
      <c r="C117" s="14" t="s">
        <v>606</v>
      </c>
      <c r="D117" s="16" t="s">
        <v>604</v>
      </c>
      <c r="E117" s="17">
        <v>10460.25</v>
      </c>
      <c r="F117" s="17">
        <v>10276.68</v>
      </c>
      <c r="G117" s="17">
        <v>9996.0300000000007</v>
      </c>
      <c r="H117" s="17">
        <v>9705.7199999999993</v>
      </c>
      <c r="I117" s="17">
        <v>9420.66</v>
      </c>
      <c r="J117" s="17">
        <v>9135.9599999999991</v>
      </c>
      <c r="K117" s="17">
        <v>8853.59</v>
      </c>
      <c r="L117" s="17">
        <v>8565.61</v>
      </c>
      <c r="M117" s="17">
        <v>5876.4400000000005</v>
      </c>
      <c r="N117" s="17">
        <v>0</v>
      </c>
      <c r="O117" s="17">
        <v>0</v>
      </c>
      <c r="P117" s="17">
        <v>0</v>
      </c>
      <c r="Q117" s="17">
        <v>0</v>
      </c>
      <c r="R117" s="17">
        <v>0</v>
      </c>
      <c r="S117" s="17">
        <v>0</v>
      </c>
      <c r="T117" s="17">
        <v>0</v>
      </c>
      <c r="U117" s="17">
        <v>0</v>
      </c>
      <c r="V117" s="17">
        <v>0</v>
      </c>
      <c r="W117" s="17">
        <v>0</v>
      </c>
      <c r="X117" s="17">
        <v>0</v>
      </c>
      <c r="Y117" s="17">
        <v>0</v>
      </c>
      <c r="Z117" s="17">
        <v>0</v>
      </c>
      <c r="AA117" s="17">
        <v>0</v>
      </c>
      <c r="AB117" s="17">
        <v>0</v>
      </c>
      <c r="AC117" s="17">
        <v>0</v>
      </c>
      <c r="AD117" s="17">
        <f t="shared" si="3"/>
        <v>14442.050000000001</v>
      </c>
      <c r="AE117" s="41">
        <v>82290.94</v>
      </c>
      <c r="AF117" s="46">
        <f t="shared" si="4"/>
        <v>82290.94</v>
      </c>
      <c r="AG117" s="46">
        <f t="shared" si="5"/>
        <v>0</v>
      </c>
    </row>
    <row r="118" spans="1:33" x14ac:dyDescent="0.2">
      <c r="A118" s="14" t="s">
        <v>114</v>
      </c>
      <c r="B118" s="14" t="s">
        <v>292</v>
      </c>
      <c r="C118" s="14" t="s">
        <v>607</v>
      </c>
      <c r="D118" s="16" t="s">
        <v>604</v>
      </c>
      <c r="E118" s="17">
        <v>24379.07</v>
      </c>
      <c r="F118" s="17">
        <v>23952.9</v>
      </c>
      <c r="G118" s="17">
        <v>23299.71</v>
      </c>
      <c r="H118" s="17">
        <v>22623.81</v>
      </c>
      <c r="I118" s="17">
        <v>21960.18</v>
      </c>
      <c r="J118" s="17">
        <v>21297.45</v>
      </c>
      <c r="K118" s="17">
        <v>20640.169999999998</v>
      </c>
      <c r="L118" s="17">
        <v>19969.72</v>
      </c>
      <c r="M118" s="17">
        <v>14549.45</v>
      </c>
      <c r="N118" s="17">
        <v>0</v>
      </c>
      <c r="O118" s="17">
        <v>0</v>
      </c>
      <c r="P118" s="17">
        <v>0</v>
      </c>
      <c r="Q118" s="17">
        <v>0</v>
      </c>
      <c r="R118" s="17">
        <v>0</v>
      </c>
      <c r="S118" s="17">
        <v>0</v>
      </c>
      <c r="T118" s="17">
        <v>0</v>
      </c>
      <c r="U118" s="17">
        <v>0</v>
      </c>
      <c r="V118" s="17">
        <v>0</v>
      </c>
      <c r="W118" s="17">
        <v>0</v>
      </c>
      <c r="X118" s="17">
        <v>0</v>
      </c>
      <c r="Y118" s="17">
        <v>0</v>
      </c>
      <c r="Z118" s="17">
        <v>0</v>
      </c>
      <c r="AA118" s="17">
        <v>0</v>
      </c>
      <c r="AB118" s="17">
        <v>0</v>
      </c>
      <c r="AC118" s="17">
        <v>0</v>
      </c>
      <c r="AD118" s="17">
        <f t="shared" si="3"/>
        <v>34519.17</v>
      </c>
      <c r="AE118" s="41">
        <v>192672.46</v>
      </c>
      <c r="AF118" s="46">
        <f t="shared" si="4"/>
        <v>192672.46</v>
      </c>
      <c r="AG118" s="46">
        <f t="shared" si="5"/>
        <v>0</v>
      </c>
    </row>
    <row r="119" spans="1:33" x14ac:dyDescent="0.2">
      <c r="A119" s="14" t="s">
        <v>115</v>
      </c>
      <c r="B119" s="14" t="s">
        <v>293</v>
      </c>
      <c r="C119" s="14" t="s">
        <v>608</v>
      </c>
      <c r="D119" s="16" t="s">
        <v>604</v>
      </c>
      <c r="E119" s="17">
        <v>19171.18</v>
      </c>
      <c r="F119" s="17">
        <v>18836.060000000001</v>
      </c>
      <c r="G119" s="17">
        <v>18322.41</v>
      </c>
      <c r="H119" s="17">
        <v>17790.89</v>
      </c>
      <c r="I119" s="17">
        <v>17269.02</v>
      </c>
      <c r="J119" s="17">
        <v>16747.86</v>
      </c>
      <c r="K119" s="17">
        <v>16231.01</v>
      </c>
      <c r="L119" s="17">
        <v>15703.77</v>
      </c>
      <c r="M119" s="17">
        <v>11441.38</v>
      </c>
      <c r="N119" s="17">
        <v>0</v>
      </c>
      <c r="O119" s="17">
        <v>0</v>
      </c>
      <c r="P119" s="17">
        <v>0</v>
      </c>
      <c r="Q119" s="17">
        <v>0</v>
      </c>
      <c r="R119" s="17">
        <v>0</v>
      </c>
      <c r="S119" s="17">
        <v>0</v>
      </c>
      <c r="T119" s="17">
        <v>0</v>
      </c>
      <c r="U119" s="17">
        <v>0</v>
      </c>
      <c r="V119" s="17">
        <v>0</v>
      </c>
      <c r="W119" s="17">
        <v>0</v>
      </c>
      <c r="X119" s="17">
        <v>0</v>
      </c>
      <c r="Y119" s="17">
        <v>0</v>
      </c>
      <c r="Z119" s="17">
        <v>0</v>
      </c>
      <c r="AA119" s="17">
        <v>0</v>
      </c>
      <c r="AB119" s="17">
        <v>0</v>
      </c>
      <c r="AC119" s="17">
        <v>0</v>
      </c>
      <c r="AD119" s="17">
        <f t="shared" si="3"/>
        <v>27145.15</v>
      </c>
      <c r="AE119" s="41">
        <v>151513.58000000002</v>
      </c>
      <c r="AF119" s="46">
        <f t="shared" si="4"/>
        <v>151513.58000000002</v>
      </c>
      <c r="AG119" s="46">
        <f t="shared" si="5"/>
        <v>0</v>
      </c>
    </row>
    <row r="120" spans="1:33" x14ac:dyDescent="0.2">
      <c r="A120" s="14" t="s">
        <v>116</v>
      </c>
      <c r="B120" s="14" t="s">
        <v>294</v>
      </c>
      <c r="C120" s="14" t="s">
        <v>609</v>
      </c>
      <c r="D120" s="16" t="s">
        <v>604</v>
      </c>
      <c r="E120" s="17">
        <v>28202.61</v>
      </c>
      <c r="F120" s="17">
        <v>27646.799999999999</v>
      </c>
      <c r="G120" s="17">
        <v>26860.53</v>
      </c>
      <c r="H120" s="17">
        <v>26052.9</v>
      </c>
      <c r="I120" s="17">
        <v>25257.06</v>
      </c>
      <c r="J120" s="17">
        <v>24462.29</v>
      </c>
      <c r="K120" s="17">
        <v>23671.11</v>
      </c>
      <c r="L120" s="17">
        <v>9176.8100000000013</v>
      </c>
      <c r="M120" s="17">
        <v>0</v>
      </c>
      <c r="N120" s="17">
        <v>0</v>
      </c>
      <c r="O120" s="17">
        <v>0</v>
      </c>
      <c r="P120" s="17">
        <v>0</v>
      </c>
      <c r="Q120" s="17">
        <v>0</v>
      </c>
      <c r="R120" s="17">
        <v>0</v>
      </c>
      <c r="S120" s="17">
        <v>0</v>
      </c>
      <c r="T120" s="17">
        <v>0</v>
      </c>
      <c r="U120" s="17">
        <v>0</v>
      </c>
      <c r="V120" s="17">
        <v>0</v>
      </c>
      <c r="W120" s="17">
        <v>0</v>
      </c>
      <c r="X120" s="17">
        <v>0</v>
      </c>
      <c r="Y120" s="17">
        <v>0</v>
      </c>
      <c r="Z120" s="17">
        <v>0</v>
      </c>
      <c r="AA120" s="17">
        <v>0</v>
      </c>
      <c r="AB120" s="17">
        <v>0</v>
      </c>
      <c r="AC120" s="17">
        <v>0</v>
      </c>
      <c r="AD120" s="17">
        <f t="shared" si="3"/>
        <v>9176.8100000000013</v>
      </c>
      <c r="AE120" s="41">
        <v>191330.11</v>
      </c>
      <c r="AF120" s="46">
        <f t="shared" si="4"/>
        <v>191330.11</v>
      </c>
      <c r="AG120" s="46">
        <f t="shared" si="5"/>
        <v>0</v>
      </c>
    </row>
    <row r="121" spans="1:33" x14ac:dyDescent="0.2">
      <c r="A121" s="14" t="s">
        <v>117</v>
      </c>
      <c r="B121" s="14" t="s">
        <v>295</v>
      </c>
      <c r="C121" s="14" t="s">
        <v>610</v>
      </c>
      <c r="D121" s="16" t="s">
        <v>611</v>
      </c>
      <c r="E121" s="17">
        <v>32544.84</v>
      </c>
      <c r="F121" s="17">
        <v>31811.68</v>
      </c>
      <c r="G121" s="17">
        <v>30951.34</v>
      </c>
      <c r="H121" s="17">
        <v>30061.05</v>
      </c>
      <c r="I121" s="17">
        <v>29186.94</v>
      </c>
      <c r="J121" s="17">
        <v>28314.03</v>
      </c>
      <c r="K121" s="17">
        <v>27448.29</v>
      </c>
      <c r="L121" s="17">
        <v>26565.19</v>
      </c>
      <c r="M121" s="17">
        <v>19397.490000000002</v>
      </c>
      <c r="N121" s="17">
        <v>0</v>
      </c>
      <c r="O121" s="17">
        <v>0</v>
      </c>
      <c r="P121" s="17">
        <v>0</v>
      </c>
      <c r="Q121" s="17">
        <v>0</v>
      </c>
      <c r="R121" s="17">
        <v>0</v>
      </c>
      <c r="S121" s="17">
        <v>0</v>
      </c>
      <c r="T121" s="17">
        <v>0</v>
      </c>
      <c r="U121" s="17">
        <v>0</v>
      </c>
      <c r="V121" s="17">
        <v>0</v>
      </c>
      <c r="W121" s="17">
        <v>0</v>
      </c>
      <c r="X121" s="17">
        <v>0</v>
      </c>
      <c r="Y121" s="17">
        <v>0</v>
      </c>
      <c r="Z121" s="17">
        <v>0</v>
      </c>
      <c r="AA121" s="17">
        <v>0</v>
      </c>
      <c r="AB121" s="17">
        <v>0</v>
      </c>
      <c r="AC121" s="17">
        <v>0</v>
      </c>
      <c r="AD121" s="17">
        <f t="shared" si="3"/>
        <v>45962.68</v>
      </c>
      <c r="AE121" s="41">
        <v>256280.85</v>
      </c>
      <c r="AF121" s="46">
        <f t="shared" si="4"/>
        <v>256280.85</v>
      </c>
      <c r="AG121" s="46">
        <f t="shared" si="5"/>
        <v>0</v>
      </c>
    </row>
    <row r="122" spans="1:33" x14ac:dyDescent="0.2">
      <c r="A122" s="14" t="s">
        <v>118</v>
      </c>
      <c r="B122" s="14" t="s">
        <v>296</v>
      </c>
      <c r="C122" s="14" t="s">
        <v>612</v>
      </c>
      <c r="D122" s="16" t="s">
        <v>613</v>
      </c>
      <c r="E122" s="17">
        <v>23123.49</v>
      </c>
      <c r="F122" s="17">
        <v>22421.360000000001</v>
      </c>
      <c r="G122" s="17">
        <v>21738.52</v>
      </c>
      <c r="H122" s="17">
        <v>21024.67</v>
      </c>
      <c r="I122" s="17">
        <v>20324.23</v>
      </c>
      <c r="J122" s="17">
        <v>19624.79</v>
      </c>
      <c r="K122" s="17">
        <v>18931.55</v>
      </c>
      <c r="L122" s="17">
        <v>18223.46</v>
      </c>
      <c r="M122" s="17">
        <v>17522.57</v>
      </c>
      <c r="N122" s="17">
        <v>9.1199999999999992</v>
      </c>
      <c r="O122" s="17">
        <v>0</v>
      </c>
      <c r="P122" s="17">
        <v>0</v>
      </c>
      <c r="Q122" s="17">
        <v>0</v>
      </c>
      <c r="R122" s="17">
        <v>0</v>
      </c>
      <c r="S122" s="17">
        <v>0</v>
      </c>
      <c r="T122" s="17">
        <v>0</v>
      </c>
      <c r="U122" s="17">
        <v>0</v>
      </c>
      <c r="V122" s="17">
        <v>0</v>
      </c>
      <c r="W122" s="17">
        <v>0</v>
      </c>
      <c r="X122" s="17">
        <v>0</v>
      </c>
      <c r="Y122" s="17">
        <v>0</v>
      </c>
      <c r="Z122" s="17">
        <v>0</v>
      </c>
      <c r="AA122" s="17">
        <v>0</v>
      </c>
      <c r="AB122" s="17">
        <v>0</v>
      </c>
      <c r="AC122" s="17">
        <v>0</v>
      </c>
      <c r="AD122" s="17">
        <f t="shared" si="3"/>
        <v>35755.15</v>
      </c>
      <c r="AE122" s="41">
        <v>182943.75999999998</v>
      </c>
      <c r="AF122" s="46">
        <f t="shared" si="4"/>
        <v>182943.75999999998</v>
      </c>
      <c r="AG122" s="46">
        <f t="shared" si="5"/>
        <v>0</v>
      </c>
    </row>
    <row r="123" spans="1:33" x14ac:dyDescent="0.2">
      <c r="A123" s="14" t="s">
        <v>119</v>
      </c>
      <c r="B123" s="14" t="s">
        <v>297</v>
      </c>
      <c r="C123" s="14" t="s">
        <v>614</v>
      </c>
      <c r="D123" s="16" t="s">
        <v>613</v>
      </c>
      <c r="E123" s="17">
        <v>25472.44</v>
      </c>
      <c r="F123" s="17">
        <v>24698.97</v>
      </c>
      <c r="G123" s="17">
        <v>23946.77</v>
      </c>
      <c r="H123" s="17">
        <v>23160.41</v>
      </c>
      <c r="I123" s="17">
        <v>22388.83</v>
      </c>
      <c r="J123" s="17">
        <v>21618.32</v>
      </c>
      <c r="K123" s="17">
        <v>20854.68</v>
      </c>
      <c r="L123" s="17">
        <v>20074.66</v>
      </c>
      <c r="M123" s="17">
        <v>19302.55</v>
      </c>
      <c r="N123" s="17">
        <v>10.039999999999999</v>
      </c>
      <c r="O123" s="17">
        <v>0</v>
      </c>
      <c r="P123" s="17">
        <v>0</v>
      </c>
      <c r="Q123" s="17">
        <v>0</v>
      </c>
      <c r="R123" s="17">
        <v>0</v>
      </c>
      <c r="S123" s="17">
        <v>0</v>
      </c>
      <c r="T123" s="17">
        <v>0</v>
      </c>
      <c r="U123" s="17">
        <v>0</v>
      </c>
      <c r="V123" s="17">
        <v>0</v>
      </c>
      <c r="W123" s="17">
        <v>0</v>
      </c>
      <c r="X123" s="17">
        <v>0</v>
      </c>
      <c r="Y123" s="17">
        <v>0</v>
      </c>
      <c r="Z123" s="17">
        <v>0</v>
      </c>
      <c r="AA123" s="17">
        <v>0</v>
      </c>
      <c r="AB123" s="17">
        <v>0</v>
      </c>
      <c r="AC123" s="17">
        <v>0</v>
      </c>
      <c r="AD123" s="17">
        <f t="shared" si="3"/>
        <v>39387.25</v>
      </c>
      <c r="AE123" s="41">
        <v>201527.67</v>
      </c>
      <c r="AF123" s="46">
        <f t="shared" si="4"/>
        <v>201527.67</v>
      </c>
      <c r="AG123" s="46">
        <f t="shared" si="5"/>
        <v>0</v>
      </c>
    </row>
    <row r="124" spans="1:33" x14ac:dyDescent="0.2">
      <c r="A124" s="14" t="s">
        <v>120</v>
      </c>
      <c r="B124" s="14" t="s">
        <v>298</v>
      </c>
      <c r="C124" s="14" t="s">
        <v>615</v>
      </c>
      <c r="D124" s="16" t="s">
        <v>616</v>
      </c>
      <c r="E124" s="17">
        <v>11014.67</v>
      </c>
      <c r="F124" s="17">
        <v>10674.66</v>
      </c>
      <c r="G124" s="17">
        <v>10314.459999999999</v>
      </c>
      <c r="H124" s="17">
        <v>4726.82</v>
      </c>
      <c r="I124" s="17">
        <v>0</v>
      </c>
      <c r="J124" s="17">
        <v>0</v>
      </c>
      <c r="K124" s="17">
        <v>0</v>
      </c>
      <c r="L124" s="17">
        <v>0</v>
      </c>
      <c r="M124" s="17">
        <v>0</v>
      </c>
      <c r="N124" s="17">
        <v>0</v>
      </c>
      <c r="O124" s="17">
        <v>0</v>
      </c>
      <c r="P124" s="17">
        <v>0</v>
      </c>
      <c r="Q124" s="17">
        <v>0</v>
      </c>
      <c r="R124" s="17">
        <v>0</v>
      </c>
      <c r="S124" s="17">
        <v>0</v>
      </c>
      <c r="T124" s="17">
        <v>0</v>
      </c>
      <c r="U124" s="17">
        <v>0</v>
      </c>
      <c r="V124" s="17">
        <v>0</v>
      </c>
      <c r="W124" s="17">
        <v>0</v>
      </c>
      <c r="X124" s="17">
        <v>0</v>
      </c>
      <c r="Y124" s="17">
        <v>0</v>
      </c>
      <c r="Z124" s="17">
        <v>0</v>
      </c>
      <c r="AA124" s="17">
        <v>0</v>
      </c>
      <c r="AB124" s="17">
        <v>0</v>
      </c>
      <c r="AC124" s="17">
        <v>0</v>
      </c>
      <c r="AD124" s="17">
        <f t="shared" si="3"/>
        <v>0</v>
      </c>
      <c r="AE124" s="41">
        <v>36730.61</v>
      </c>
      <c r="AF124" s="46">
        <f t="shared" si="4"/>
        <v>36730.61</v>
      </c>
      <c r="AG124" s="46">
        <f t="shared" si="5"/>
        <v>0</v>
      </c>
    </row>
    <row r="125" spans="1:33" x14ac:dyDescent="0.2">
      <c r="A125" s="14" t="s">
        <v>121</v>
      </c>
      <c r="B125" s="14" t="s">
        <v>299</v>
      </c>
      <c r="C125" s="14" t="s">
        <v>617</v>
      </c>
      <c r="D125" s="16" t="s">
        <v>618</v>
      </c>
      <c r="E125" s="17">
        <v>22336.739999999998</v>
      </c>
      <c r="F125" s="17">
        <v>21855.67</v>
      </c>
      <c r="G125" s="17">
        <v>21227.52</v>
      </c>
      <c r="H125" s="17">
        <v>20581.96</v>
      </c>
      <c r="I125" s="17">
        <v>19945.97</v>
      </c>
      <c r="J125" s="17">
        <v>19310.89</v>
      </c>
      <c r="K125" s="17">
        <v>18678.82</v>
      </c>
      <c r="L125" s="17">
        <v>9101.7999999999993</v>
      </c>
      <c r="M125" s="17">
        <v>0</v>
      </c>
      <c r="N125" s="17">
        <v>0</v>
      </c>
      <c r="O125" s="17">
        <v>0</v>
      </c>
      <c r="P125" s="17">
        <v>0</v>
      </c>
      <c r="Q125" s="17">
        <v>0</v>
      </c>
      <c r="R125" s="17">
        <v>0</v>
      </c>
      <c r="S125" s="17">
        <v>0</v>
      </c>
      <c r="T125" s="17">
        <v>0</v>
      </c>
      <c r="U125" s="17">
        <v>0</v>
      </c>
      <c r="V125" s="17">
        <v>0</v>
      </c>
      <c r="W125" s="17">
        <v>0</v>
      </c>
      <c r="X125" s="17">
        <v>0</v>
      </c>
      <c r="Y125" s="17">
        <v>0</v>
      </c>
      <c r="Z125" s="17">
        <v>0</v>
      </c>
      <c r="AA125" s="17">
        <v>0</v>
      </c>
      <c r="AB125" s="17">
        <v>0</v>
      </c>
      <c r="AC125" s="17">
        <v>0</v>
      </c>
      <c r="AD125" s="17">
        <f t="shared" si="3"/>
        <v>9101.7999999999993</v>
      </c>
      <c r="AE125" s="41">
        <v>153039.36999999997</v>
      </c>
      <c r="AF125" s="46">
        <f t="shared" si="4"/>
        <v>153039.36999999997</v>
      </c>
      <c r="AG125" s="46">
        <f t="shared" si="5"/>
        <v>0</v>
      </c>
    </row>
    <row r="126" spans="1:33" x14ac:dyDescent="0.2">
      <c r="A126" s="14" t="s">
        <v>122</v>
      </c>
      <c r="B126" s="14" t="s">
        <v>300</v>
      </c>
      <c r="C126" s="14" t="s">
        <v>619</v>
      </c>
      <c r="D126" s="16" t="s">
        <v>620</v>
      </c>
      <c r="E126" s="17">
        <v>37335</v>
      </c>
      <c r="F126" s="17">
        <v>36984.199999999997</v>
      </c>
      <c r="G126" s="17">
        <v>36131.85</v>
      </c>
      <c r="H126" s="17">
        <v>35206.57</v>
      </c>
      <c r="I126" s="17">
        <v>34318.97</v>
      </c>
      <c r="J126" s="17">
        <v>33432.589999999997</v>
      </c>
      <c r="K126" s="17">
        <v>32574.77</v>
      </c>
      <c r="L126" s="17">
        <v>31656.77</v>
      </c>
      <c r="M126" s="17">
        <v>30768.57</v>
      </c>
      <c r="N126" s="17">
        <v>29880.97</v>
      </c>
      <c r="O126" s="17">
        <v>29012.82</v>
      </c>
      <c r="P126" s="17">
        <v>28108.83</v>
      </c>
      <c r="Q126" s="17">
        <v>27220.62</v>
      </c>
      <c r="R126" s="17">
        <v>26331.19</v>
      </c>
      <c r="S126" s="17">
        <v>25451.5</v>
      </c>
      <c r="T126" s="17">
        <v>24555.37</v>
      </c>
      <c r="U126" s="17">
        <v>23668.99</v>
      </c>
      <c r="V126" s="17">
        <v>11541.349999999999</v>
      </c>
      <c r="W126" s="17">
        <v>0</v>
      </c>
      <c r="X126" s="17">
        <v>0</v>
      </c>
      <c r="Y126" s="17">
        <v>0</v>
      </c>
      <c r="Z126" s="17">
        <v>0</v>
      </c>
      <c r="AA126" s="17">
        <v>0</v>
      </c>
      <c r="AB126" s="17">
        <v>0</v>
      </c>
      <c r="AC126" s="17">
        <v>0</v>
      </c>
      <c r="AD126" s="17">
        <f t="shared" si="3"/>
        <v>288196.98</v>
      </c>
      <c r="AE126" s="41">
        <v>534180.93000000005</v>
      </c>
      <c r="AF126" s="46">
        <f t="shared" si="4"/>
        <v>534180.93000000005</v>
      </c>
      <c r="AG126" s="46">
        <f t="shared" si="5"/>
        <v>0</v>
      </c>
    </row>
    <row r="127" spans="1:33" x14ac:dyDescent="0.2">
      <c r="A127" s="14" t="s">
        <v>123</v>
      </c>
      <c r="B127" s="14" t="s">
        <v>301</v>
      </c>
      <c r="C127" s="14" t="s">
        <v>621</v>
      </c>
      <c r="D127" s="16" t="s">
        <v>620</v>
      </c>
      <c r="E127" s="17">
        <v>18685.080000000002</v>
      </c>
      <c r="F127" s="17">
        <v>18394.330000000002</v>
      </c>
      <c r="G127" s="17">
        <v>17902.62</v>
      </c>
      <c r="H127" s="17">
        <v>17383.88</v>
      </c>
      <c r="I127" s="17">
        <v>16879.330000000002</v>
      </c>
      <c r="J127" s="17">
        <v>16375.5</v>
      </c>
      <c r="K127" s="17">
        <v>15880.68</v>
      </c>
      <c r="L127" s="17">
        <v>15366.07</v>
      </c>
      <c r="M127" s="17">
        <v>14861.189999999999</v>
      </c>
      <c r="N127" s="17">
        <v>14356.65</v>
      </c>
      <c r="O127" s="17">
        <v>13855.97</v>
      </c>
      <c r="P127" s="17">
        <v>13349.31</v>
      </c>
      <c r="Q127" s="17">
        <v>3803.5</v>
      </c>
      <c r="R127" s="17">
        <v>0</v>
      </c>
      <c r="S127" s="17">
        <v>0</v>
      </c>
      <c r="T127" s="17">
        <v>0</v>
      </c>
      <c r="U127" s="17">
        <v>0</v>
      </c>
      <c r="V127" s="17">
        <v>0</v>
      </c>
      <c r="W127" s="17">
        <v>0</v>
      </c>
      <c r="X127" s="17">
        <v>0</v>
      </c>
      <c r="Y127" s="17">
        <v>0</v>
      </c>
      <c r="Z127" s="17">
        <v>0</v>
      </c>
      <c r="AA127" s="17">
        <v>0</v>
      </c>
      <c r="AB127" s="17">
        <v>0</v>
      </c>
      <c r="AC127" s="17">
        <v>0</v>
      </c>
      <c r="AD127" s="17">
        <f t="shared" si="3"/>
        <v>75592.69</v>
      </c>
      <c r="AE127" s="41">
        <v>197094.11000000002</v>
      </c>
      <c r="AF127" s="46">
        <f t="shared" si="4"/>
        <v>197094.11000000002</v>
      </c>
      <c r="AG127" s="46">
        <f t="shared" si="5"/>
        <v>0</v>
      </c>
    </row>
    <row r="128" spans="1:33" x14ac:dyDescent="0.2">
      <c r="A128" s="14" t="s">
        <v>124</v>
      </c>
      <c r="B128" s="14" t="s">
        <v>302</v>
      </c>
      <c r="C128" s="14" t="s">
        <v>622</v>
      </c>
      <c r="D128" s="16" t="s">
        <v>623</v>
      </c>
      <c r="E128" s="17">
        <v>126387.39</v>
      </c>
      <c r="F128" s="17">
        <v>125925.17000000001</v>
      </c>
      <c r="G128" s="17">
        <v>123384.42000000001</v>
      </c>
      <c r="H128" s="17">
        <v>120525.51999999999</v>
      </c>
      <c r="I128" s="17">
        <v>117829.39</v>
      </c>
      <c r="J128" s="17">
        <v>115136.95</v>
      </c>
      <c r="K128" s="17">
        <v>112579.57</v>
      </c>
      <c r="L128" s="17">
        <v>109742.82</v>
      </c>
      <c r="M128" s="17">
        <v>107044.82</v>
      </c>
      <c r="N128" s="17">
        <v>104348.68000000001</v>
      </c>
      <c r="O128" s="17">
        <v>101759.94</v>
      </c>
      <c r="P128" s="17">
        <v>98965.65</v>
      </c>
      <c r="Q128" s="17">
        <v>96267.66</v>
      </c>
      <c r="R128" s="17">
        <v>93565.99</v>
      </c>
      <c r="S128" s="17">
        <v>90942.14</v>
      </c>
      <c r="T128" s="17">
        <v>88171.87</v>
      </c>
      <c r="U128" s="17">
        <v>85479.43</v>
      </c>
      <c r="V128" s="17">
        <v>82788.83</v>
      </c>
      <c r="W128" s="17">
        <v>80131.72</v>
      </c>
      <c r="X128" s="17">
        <v>77387.320000000007</v>
      </c>
      <c r="Y128" s="17">
        <v>74691.17</v>
      </c>
      <c r="Z128" s="17">
        <v>71995.039999999994</v>
      </c>
      <c r="AA128" s="17">
        <v>69319.47</v>
      </c>
      <c r="AB128" s="17">
        <v>66610.14</v>
      </c>
      <c r="AC128" s="17">
        <v>2516.3399999999997</v>
      </c>
      <c r="AD128" s="17">
        <f t="shared" si="3"/>
        <v>1501729.03</v>
      </c>
      <c r="AE128" s="41">
        <v>2343497.44</v>
      </c>
      <c r="AF128" s="46">
        <f t="shared" si="4"/>
        <v>2343497.44</v>
      </c>
      <c r="AG128" s="46">
        <f t="shared" si="5"/>
        <v>0</v>
      </c>
    </row>
    <row r="129" spans="1:33" x14ac:dyDescent="0.2">
      <c r="A129" s="14" t="s">
        <v>125</v>
      </c>
      <c r="B129" s="14" t="s">
        <v>303</v>
      </c>
      <c r="C129" s="14" t="s">
        <v>624</v>
      </c>
      <c r="D129" s="16" t="s">
        <v>623</v>
      </c>
      <c r="E129" s="17">
        <v>14679.94</v>
      </c>
      <c r="F129" s="17">
        <v>14343.77</v>
      </c>
      <c r="G129" s="17">
        <v>13911.92</v>
      </c>
      <c r="H129" s="17">
        <v>13472.71</v>
      </c>
      <c r="I129" s="17">
        <v>13037.78</v>
      </c>
      <c r="J129" s="17">
        <v>7470.79</v>
      </c>
      <c r="K129" s="17">
        <v>0</v>
      </c>
      <c r="L129" s="17">
        <v>0</v>
      </c>
      <c r="M129" s="17">
        <v>0</v>
      </c>
      <c r="N129" s="17">
        <v>0</v>
      </c>
      <c r="O129" s="17">
        <v>0</v>
      </c>
      <c r="P129" s="17">
        <v>0</v>
      </c>
      <c r="Q129" s="17">
        <v>0</v>
      </c>
      <c r="R129" s="17">
        <v>0</v>
      </c>
      <c r="S129" s="17">
        <v>0</v>
      </c>
      <c r="T129" s="17">
        <v>0</v>
      </c>
      <c r="U129" s="17">
        <v>0</v>
      </c>
      <c r="V129" s="17">
        <v>0</v>
      </c>
      <c r="W129" s="17">
        <v>0</v>
      </c>
      <c r="X129" s="17">
        <v>0</v>
      </c>
      <c r="Y129" s="17">
        <v>0</v>
      </c>
      <c r="Z129" s="17">
        <v>0</v>
      </c>
      <c r="AA129" s="17">
        <v>0</v>
      </c>
      <c r="AB129" s="17">
        <v>0</v>
      </c>
      <c r="AC129" s="17">
        <v>0</v>
      </c>
      <c r="AD129" s="17">
        <f t="shared" si="3"/>
        <v>0</v>
      </c>
      <c r="AE129" s="41">
        <v>76916.909999999989</v>
      </c>
      <c r="AF129" s="46">
        <f t="shared" si="4"/>
        <v>76916.909999999989</v>
      </c>
      <c r="AG129" s="46">
        <f t="shared" si="5"/>
        <v>0</v>
      </c>
    </row>
    <row r="130" spans="1:33" x14ac:dyDescent="0.2">
      <c r="A130" s="14" t="s">
        <v>126</v>
      </c>
      <c r="B130" s="14" t="s">
        <v>304</v>
      </c>
      <c r="C130" s="14" t="s">
        <v>625</v>
      </c>
      <c r="D130" s="16" t="s">
        <v>623</v>
      </c>
      <c r="E130" s="17">
        <v>14902.48</v>
      </c>
      <c r="F130" s="17">
        <v>14696.52</v>
      </c>
      <c r="G130" s="17">
        <v>14317.869999999999</v>
      </c>
      <c r="H130" s="17">
        <v>13918.66</v>
      </c>
      <c r="I130" s="17">
        <v>13530.26</v>
      </c>
      <c r="J130" s="17">
        <v>13142.369999999999</v>
      </c>
      <c r="K130" s="17">
        <v>12761.34</v>
      </c>
      <c r="L130" s="17">
        <v>12365.32</v>
      </c>
      <c r="M130" s="17">
        <v>11976.66</v>
      </c>
      <c r="N130" s="17">
        <v>11588.25</v>
      </c>
      <c r="O130" s="17">
        <v>11202.67</v>
      </c>
      <c r="P130" s="17">
        <v>10812.76</v>
      </c>
      <c r="Q130" s="17">
        <v>1658.8899999999999</v>
      </c>
      <c r="R130" s="17">
        <v>0</v>
      </c>
      <c r="S130" s="17">
        <v>0</v>
      </c>
      <c r="T130" s="17">
        <v>0</v>
      </c>
      <c r="U130" s="17">
        <v>0</v>
      </c>
      <c r="V130" s="17">
        <v>0</v>
      </c>
      <c r="W130" s="17">
        <v>0</v>
      </c>
      <c r="X130" s="17">
        <v>0</v>
      </c>
      <c r="Y130" s="17">
        <v>0</v>
      </c>
      <c r="Z130" s="17">
        <v>0</v>
      </c>
      <c r="AA130" s="17">
        <v>0</v>
      </c>
      <c r="AB130" s="17">
        <v>0</v>
      </c>
      <c r="AC130" s="17">
        <v>0</v>
      </c>
      <c r="AD130" s="17">
        <f t="shared" si="3"/>
        <v>59604.549999999996</v>
      </c>
      <c r="AE130" s="41">
        <v>156874.05000000002</v>
      </c>
      <c r="AF130" s="46">
        <f t="shared" si="4"/>
        <v>156874.05000000002</v>
      </c>
      <c r="AG130" s="46">
        <f t="shared" si="5"/>
        <v>0</v>
      </c>
    </row>
    <row r="131" spans="1:33" x14ac:dyDescent="0.2">
      <c r="A131" s="14" t="s">
        <v>127</v>
      </c>
      <c r="B131" s="14" t="s">
        <v>305</v>
      </c>
      <c r="C131" s="14" t="s">
        <v>626</v>
      </c>
      <c r="D131" s="16" t="s">
        <v>623</v>
      </c>
      <c r="E131" s="17">
        <v>17125.419999999998</v>
      </c>
      <c r="F131" s="17">
        <v>17004.739999999998</v>
      </c>
      <c r="G131" s="17">
        <v>16627.29</v>
      </c>
      <c r="H131" s="17">
        <v>16213.46</v>
      </c>
      <c r="I131" s="17">
        <v>15818.369999999999</v>
      </c>
      <c r="J131" s="17">
        <v>15423.82</v>
      </c>
      <c r="K131" s="17">
        <v>15043.970000000001</v>
      </c>
      <c r="L131" s="17">
        <v>14633.36</v>
      </c>
      <c r="M131" s="17">
        <v>14238</v>
      </c>
      <c r="N131" s="17">
        <v>13842.89</v>
      </c>
      <c r="O131" s="17">
        <v>13458.45</v>
      </c>
      <c r="P131" s="17">
        <v>13054.08</v>
      </c>
      <c r="Q131" s="17">
        <v>12658.720000000001</v>
      </c>
      <c r="R131" s="17">
        <v>12262.81</v>
      </c>
      <c r="S131" s="17">
        <v>11873.21</v>
      </c>
      <c r="T131" s="17">
        <v>11472.35</v>
      </c>
      <c r="U131" s="17">
        <v>11077.8</v>
      </c>
      <c r="V131" s="17">
        <v>10683.53</v>
      </c>
      <c r="W131" s="17">
        <v>10289.040000000001</v>
      </c>
      <c r="X131" s="17">
        <v>3220.28</v>
      </c>
      <c r="Y131" s="17">
        <v>0</v>
      </c>
      <c r="Z131" s="17">
        <v>0</v>
      </c>
      <c r="AA131" s="17">
        <v>0</v>
      </c>
      <c r="AB131" s="17">
        <v>0</v>
      </c>
      <c r="AC131" s="17">
        <v>0</v>
      </c>
      <c r="AD131" s="17">
        <f t="shared" si="3"/>
        <v>152764.52000000002</v>
      </c>
      <c r="AE131" s="41">
        <v>266021.59000000003</v>
      </c>
      <c r="AF131" s="46">
        <f t="shared" si="4"/>
        <v>266021.59000000003</v>
      </c>
      <c r="AG131" s="46">
        <f t="shared" si="5"/>
        <v>0</v>
      </c>
    </row>
    <row r="132" spans="1:33" x14ac:dyDescent="0.2">
      <c r="A132" s="14" t="s">
        <v>128</v>
      </c>
      <c r="B132" s="14" t="s">
        <v>306</v>
      </c>
      <c r="C132" s="14" t="s">
        <v>627</v>
      </c>
      <c r="D132" s="16" t="s">
        <v>623</v>
      </c>
      <c r="E132" s="17">
        <v>16323.22</v>
      </c>
      <c r="F132" s="17">
        <v>16051.060000000001</v>
      </c>
      <c r="G132" s="17">
        <v>15620.41</v>
      </c>
      <c r="H132" s="17">
        <v>15173.54</v>
      </c>
      <c r="I132" s="17">
        <v>14735.4</v>
      </c>
      <c r="J132" s="17">
        <v>14297.84</v>
      </c>
      <c r="K132" s="17">
        <v>13864.49</v>
      </c>
      <c r="L132" s="17">
        <v>13421.23</v>
      </c>
      <c r="M132" s="17">
        <v>12982.8</v>
      </c>
      <c r="N132" s="17">
        <v>3080.6200000000003</v>
      </c>
      <c r="O132" s="17">
        <v>0</v>
      </c>
      <c r="P132" s="17">
        <v>0</v>
      </c>
      <c r="Q132" s="17">
        <v>0</v>
      </c>
      <c r="R132" s="17">
        <v>0</v>
      </c>
      <c r="S132" s="17">
        <v>0</v>
      </c>
      <c r="T132" s="17">
        <v>0</v>
      </c>
      <c r="U132" s="17">
        <v>0</v>
      </c>
      <c r="V132" s="17">
        <v>0</v>
      </c>
      <c r="W132" s="17">
        <v>0</v>
      </c>
      <c r="X132" s="17">
        <v>0</v>
      </c>
      <c r="Y132" s="17">
        <v>0</v>
      </c>
      <c r="Z132" s="17">
        <v>0</v>
      </c>
      <c r="AA132" s="17">
        <v>0</v>
      </c>
      <c r="AB132" s="17">
        <v>0</v>
      </c>
      <c r="AC132" s="17">
        <v>0</v>
      </c>
      <c r="AD132" s="17">
        <f t="shared" si="3"/>
        <v>29484.649999999998</v>
      </c>
      <c r="AE132" s="41">
        <v>135550.60999999999</v>
      </c>
      <c r="AF132" s="46">
        <f t="shared" si="4"/>
        <v>135550.60999999999</v>
      </c>
      <c r="AG132" s="46">
        <f t="shared" si="5"/>
        <v>0</v>
      </c>
    </row>
    <row r="133" spans="1:33" x14ac:dyDescent="0.2">
      <c r="A133" s="14" t="s">
        <v>129</v>
      </c>
      <c r="B133" s="14" t="s">
        <v>307</v>
      </c>
      <c r="C133" s="14" t="s">
        <v>628</v>
      </c>
      <c r="D133" s="16" t="s">
        <v>623</v>
      </c>
      <c r="E133" s="17">
        <v>10261.57</v>
      </c>
      <c r="F133" s="17">
        <v>10094.16</v>
      </c>
      <c r="G133" s="17">
        <v>9825.2100000000009</v>
      </c>
      <c r="H133" s="17">
        <v>9545.82</v>
      </c>
      <c r="I133" s="17">
        <v>9272.0300000000007</v>
      </c>
      <c r="J133" s="17">
        <v>8998.61</v>
      </c>
      <c r="K133" s="17">
        <v>8727.98</v>
      </c>
      <c r="L133" s="17">
        <v>8450.82</v>
      </c>
      <c r="M133" s="17">
        <v>8176.84</v>
      </c>
      <c r="N133" s="17">
        <v>3801.9900000000002</v>
      </c>
      <c r="O133" s="17">
        <v>0</v>
      </c>
      <c r="P133" s="17">
        <v>0</v>
      </c>
      <c r="Q133" s="17">
        <v>0</v>
      </c>
      <c r="R133" s="17">
        <v>0</v>
      </c>
      <c r="S133" s="17">
        <v>0</v>
      </c>
      <c r="T133" s="17">
        <v>0</v>
      </c>
      <c r="U133" s="17">
        <v>0</v>
      </c>
      <c r="V133" s="17">
        <v>0</v>
      </c>
      <c r="W133" s="17">
        <v>0</v>
      </c>
      <c r="X133" s="17">
        <v>0</v>
      </c>
      <c r="Y133" s="17">
        <v>0</v>
      </c>
      <c r="Z133" s="17">
        <v>0</v>
      </c>
      <c r="AA133" s="17">
        <v>0</v>
      </c>
      <c r="AB133" s="17">
        <v>0</v>
      </c>
      <c r="AC133" s="17">
        <v>0</v>
      </c>
      <c r="AD133" s="17">
        <f t="shared" si="3"/>
        <v>20429.650000000001</v>
      </c>
      <c r="AE133" s="41">
        <v>87155.030000000013</v>
      </c>
      <c r="AF133" s="46">
        <f t="shared" si="4"/>
        <v>87155.030000000013</v>
      </c>
      <c r="AG133" s="46">
        <f t="shared" si="5"/>
        <v>0</v>
      </c>
    </row>
    <row r="134" spans="1:33" x14ac:dyDescent="0.2">
      <c r="A134" s="14" t="s">
        <v>130</v>
      </c>
      <c r="B134" s="14" t="s">
        <v>308</v>
      </c>
      <c r="C134" s="14" t="s">
        <v>629</v>
      </c>
      <c r="D134" s="16" t="s">
        <v>630</v>
      </c>
      <c r="E134" s="17">
        <v>287952.96999999997</v>
      </c>
      <c r="F134" s="17">
        <v>284055.99</v>
      </c>
      <c r="G134" s="17">
        <v>277821.48</v>
      </c>
      <c r="H134" s="17">
        <v>270969.33999999997</v>
      </c>
      <c r="I134" s="17">
        <v>264434.96000000002</v>
      </c>
      <c r="J134" s="17">
        <v>257909.53</v>
      </c>
      <c r="K134" s="17">
        <v>251634.72</v>
      </c>
      <c r="L134" s="17">
        <v>244836.28</v>
      </c>
      <c r="M134" s="17">
        <v>238297.41999999998</v>
      </c>
      <c r="N134" s="17">
        <v>231763.05</v>
      </c>
      <c r="O134" s="17">
        <v>225412.15</v>
      </c>
      <c r="P134" s="17">
        <v>218716.66999999998</v>
      </c>
      <c r="Q134" s="17">
        <v>212177.8</v>
      </c>
      <c r="R134" s="17">
        <v>205629.99</v>
      </c>
      <c r="S134" s="17">
        <v>199194.08000000002</v>
      </c>
      <c r="T134" s="17">
        <v>192556.77</v>
      </c>
      <c r="U134" s="17">
        <v>186031.33000000002</v>
      </c>
      <c r="V134" s="17">
        <v>179510.37</v>
      </c>
      <c r="W134" s="17">
        <v>172993.9</v>
      </c>
      <c r="X134" s="17">
        <v>125489.86</v>
      </c>
      <c r="Y134" s="17">
        <v>0</v>
      </c>
      <c r="Z134" s="17">
        <v>0</v>
      </c>
      <c r="AA134" s="17">
        <v>0</v>
      </c>
      <c r="AB134" s="17">
        <v>0</v>
      </c>
      <c r="AC134" s="17">
        <v>0</v>
      </c>
      <c r="AD134" s="17">
        <f t="shared" ref="AD134:AD191" si="6">SUM(L134:AC134)</f>
        <v>2632609.67</v>
      </c>
      <c r="AE134" s="41">
        <v>4527388.6599999992</v>
      </c>
      <c r="AF134" s="46">
        <f t="shared" ref="AF134:AF196" si="7">SUM(E134:AC134)</f>
        <v>4527388.6599999992</v>
      </c>
      <c r="AG134" s="46">
        <f t="shared" ref="AG134:AG196" si="8">AF134-AE134</f>
        <v>0</v>
      </c>
    </row>
    <row r="135" spans="1:33" x14ac:dyDescent="0.2">
      <c r="A135" s="14" t="s">
        <v>131</v>
      </c>
      <c r="B135" s="14" t="s">
        <v>309</v>
      </c>
      <c r="C135" s="14" t="s">
        <v>631</v>
      </c>
      <c r="D135" s="16" t="s">
        <v>630</v>
      </c>
      <c r="E135" s="17">
        <v>7692.42</v>
      </c>
      <c r="F135" s="17">
        <v>7522.5</v>
      </c>
      <c r="G135" s="17">
        <v>7316.72</v>
      </c>
      <c r="H135" s="17">
        <v>7104.92</v>
      </c>
      <c r="I135" s="17">
        <v>6896.42</v>
      </c>
      <c r="J135" s="17">
        <v>6688.1900000000005</v>
      </c>
      <c r="K135" s="17">
        <v>6481.12</v>
      </c>
      <c r="L135" s="17">
        <v>4702.3500000000004</v>
      </c>
      <c r="M135" s="17">
        <v>0</v>
      </c>
      <c r="N135" s="17">
        <v>0</v>
      </c>
      <c r="O135" s="17">
        <v>0</v>
      </c>
      <c r="P135" s="17">
        <v>0</v>
      </c>
      <c r="Q135" s="17">
        <v>0</v>
      </c>
      <c r="R135" s="17">
        <v>0</v>
      </c>
      <c r="S135" s="17">
        <v>0</v>
      </c>
      <c r="T135" s="17">
        <v>0</v>
      </c>
      <c r="U135" s="17">
        <v>0</v>
      </c>
      <c r="V135" s="17">
        <v>0</v>
      </c>
      <c r="W135" s="17">
        <v>0</v>
      </c>
      <c r="X135" s="17">
        <v>0</v>
      </c>
      <c r="Y135" s="17">
        <v>0</v>
      </c>
      <c r="Z135" s="17">
        <v>0</v>
      </c>
      <c r="AA135" s="17">
        <v>0</v>
      </c>
      <c r="AB135" s="17">
        <v>0</v>
      </c>
      <c r="AC135" s="17">
        <v>0</v>
      </c>
      <c r="AD135" s="17">
        <f t="shared" si="6"/>
        <v>4702.3500000000004</v>
      </c>
      <c r="AE135" s="41">
        <v>54404.639999999999</v>
      </c>
      <c r="AF135" s="46">
        <f t="shared" si="7"/>
        <v>54404.639999999999</v>
      </c>
      <c r="AG135" s="46">
        <f t="shared" si="8"/>
        <v>0</v>
      </c>
    </row>
    <row r="136" spans="1:33" x14ac:dyDescent="0.2">
      <c r="A136" s="14" t="s">
        <v>132</v>
      </c>
      <c r="B136" s="14" t="s">
        <v>310</v>
      </c>
      <c r="C136" s="14" t="s">
        <v>632</v>
      </c>
      <c r="D136" s="16" t="s">
        <v>633</v>
      </c>
      <c r="E136" s="17">
        <v>29305.14</v>
      </c>
      <c r="F136" s="17">
        <v>28397.75</v>
      </c>
      <c r="G136" s="17">
        <v>27508.65</v>
      </c>
      <c r="H136" s="17">
        <v>26585.46</v>
      </c>
      <c r="I136" s="17">
        <v>25680.55</v>
      </c>
      <c r="J136" s="17">
        <v>24776.86</v>
      </c>
      <c r="K136" s="17">
        <v>23882.18</v>
      </c>
      <c r="L136" s="17">
        <v>21217.86</v>
      </c>
      <c r="M136" s="17">
        <v>18711.8</v>
      </c>
      <c r="N136" s="17">
        <v>13547.81</v>
      </c>
      <c r="O136" s="17">
        <v>0</v>
      </c>
      <c r="P136" s="17">
        <v>0</v>
      </c>
      <c r="Q136" s="17">
        <v>0</v>
      </c>
      <c r="R136" s="17">
        <v>0</v>
      </c>
      <c r="S136" s="17">
        <v>0</v>
      </c>
      <c r="T136" s="17">
        <v>0</v>
      </c>
      <c r="U136" s="17">
        <v>0</v>
      </c>
      <c r="V136" s="17">
        <v>0</v>
      </c>
      <c r="W136" s="17">
        <v>0</v>
      </c>
      <c r="X136" s="17">
        <v>0</v>
      </c>
      <c r="Y136" s="17">
        <v>0</v>
      </c>
      <c r="Z136" s="17">
        <v>0</v>
      </c>
      <c r="AA136" s="17">
        <v>0</v>
      </c>
      <c r="AB136" s="17">
        <v>0</v>
      </c>
      <c r="AC136" s="17">
        <v>0</v>
      </c>
      <c r="AD136" s="17">
        <f t="shared" si="6"/>
        <v>53477.47</v>
      </c>
      <c r="AE136" s="41">
        <v>239614.05999999994</v>
      </c>
      <c r="AF136" s="46">
        <f t="shared" si="7"/>
        <v>239614.05999999994</v>
      </c>
      <c r="AG136" s="46">
        <f t="shared" si="8"/>
        <v>0</v>
      </c>
    </row>
    <row r="137" spans="1:33" x14ac:dyDescent="0.2">
      <c r="A137" s="14" t="s">
        <v>133</v>
      </c>
      <c r="B137" s="14" t="s">
        <v>311</v>
      </c>
      <c r="C137" s="14" t="s">
        <v>634</v>
      </c>
      <c r="D137" s="16" t="s">
        <v>633</v>
      </c>
      <c r="E137" s="17">
        <v>77116.2</v>
      </c>
      <c r="F137" s="17">
        <v>74393.87</v>
      </c>
      <c r="G137" s="17">
        <v>71691.990000000005</v>
      </c>
      <c r="H137" s="17">
        <v>68956.649999999994</v>
      </c>
      <c r="I137" s="17">
        <v>50012.18</v>
      </c>
      <c r="J137" s="17">
        <v>0</v>
      </c>
      <c r="K137" s="17">
        <v>0</v>
      </c>
      <c r="L137" s="17">
        <v>0</v>
      </c>
      <c r="M137" s="17">
        <v>0</v>
      </c>
      <c r="N137" s="17">
        <v>0</v>
      </c>
      <c r="O137" s="17">
        <v>0</v>
      </c>
      <c r="P137" s="17">
        <v>0</v>
      </c>
      <c r="Q137" s="17">
        <v>0</v>
      </c>
      <c r="R137" s="17">
        <v>0</v>
      </c>
      <c r="S137" s="17">
        <v>0</v>
      </c>
      <c r="T137" s="17">
        <v>0</v>
      </c>
      <c r="U137" s="17">
        <v>0</v>
      </c>
      <c r="V137" s="17">
        <v>0</v>
      </c>
      <c r="W137" s="17">
        <v>0</v>
      </c>
      <c r="X137" s="17">
        <v>0</v>
      </c>
      <c r="Y137" s="17">
        <v>0</v>
      </c>
      <c r="Z137" s="17">
        <v>0</v>
      </c>
      <c r="AA137" s="17">
        <v>0</v>
      </c>
      <c r="AB137" s="17">
        <v>0</v>
      </c>
      <c r="AC137" s="17">
        <v>0</v>
      </c>
      <c r="AD137" s="17">
        <f t="shared" si="6"/>
        <v>0</v>
      </c>
      <c r="AE137" s="41">
        <v>342170.88999999996</v>
      </c>
      <c r="AF137" s="46">
        <f t="shared" si="7"/>
        <v>342170.88999999996</v>
      </c>
      <c r="AG137" s="46">
        <f t="shared" si="8"/>
        <v>0</v>
      </c>
    </row>
    <row r="138" spans="1:33" x14ac:dyDescent="0.2">
      <c r="A138" s="14" t="s">
        <v>134</v>
      </c>
      <c r="B138" s="14" t="s">
        <v>312</v>
      </c>
      <c r="C138" s="14" t="s">
        <v>635</v>
      </c>
      <c r="D138" s="16" t="s">
        <v>633</v>
      </c>
      <c r="E138" s="17">
        <v>25691.7</v>
      </c>
      <c r="F138" s="17">
        <v>24774.11</v>
      </c>
      <c r="G138" s="17">
        <v>23864.18</v>
      </c>
      <c r="H138" s="17">
        <v>22941.37</v>
      </c>
      <c r="I138" s="17">
        <v>22026.29</v>
      </c>
      <c r="J138" s="17">
        <v>1531.6599999999999</v>
      </c>
      <c r="K138" s="17">
        <v>0</v>
      </c>
      <c r="L138" s="17">
        <v>0</v>
      </c>
      <c r="M138" s="17">
        <v>0</v>
      </c>
      <c r="N138" s="17">
        <v>0</v>
      </c>
      <c r="O138" s="17">
        <v>0</v>
      </c>
      <c r="P138" s="17">
        <v>0</v>
      </c>
      <c r="Q138" s="17">
        <v>0</v>
      </c>
      <c r="R138" s="17">
        <v>0</v>
      </c>
      <c r="S138" s="17">
        <v>0</v>
      </c>
      <c r="T138" s="17">
        <v>0</v>
      </c>
      <c r="U138" s="17">
        <v>0</v>
      </c>
      <c r="V138" s="17">
        <v>0</v>
      </c>
      <c r="W138" s="17">
        <v>0</v>
      </c>
      <c r="X138" s="17">
        <v>0</v>
      </c>
      <c r="Y138" s="17">
        <v>0</v>
      </c>
      <c r="Z138" s="17">
        <v>0</v>
      </c>
      <c r="AA138" s="17">
        <v>0</v>
      </c>
      <c r="AB138" s="17">
        <v>0</v>
      </c>
      <c r="AC138" s="17">
        <v>0</v>
      </c>
      <c r="AD138" s="17">
        <f t="shared" si="6"/>
        <v>0</v>
      </c>
      <c r="AE138" s="41">
        <v>120829.31</v>
      </c>
      <c r="AF138" s="46">
        <f t="shared" si="7"/>
        <v>120829.31</v>
      </c>
      <c r="AG138" s="46">
        <f t="shared" si="8"/>
        <v>0</v>
      </c>
    </row>
    <row r="139" spans="1:33" x14ac:dyDescent="0.2">
      <c r="A139" s="14" t="s">
        <v>135</v>
      </c>
      <c r="B139" s="14" t="s">
        <v>313</v>
      </c>
      <c r="C139" s="14" t="s">
        <v>636</v>
      </c>
      <c r="D139" s="16" t="s">
        <v>633</v>
      </c>
      <c r="E139" s="17">
        <v>29258.81</v>
      </c>
      <c r="F139" s="17">
        <v>28325.61</v>
      </c>
      <c r="G139" s="17">
        <v>27408.809999999998</v>
      </c>
      <c r="H139" s="17">
        <v>26461.77</v>
      </c>
      <c r="I139" s="17">
        <v>25531.119999999999</v>
      </c>
      <c r="J139" s="17">
        <v>24601.75</v>
      </c>
      <c r="K139" s="17">
        <v>23679.21</v>
      </c>
      <c r="L139" s="17">
        <v>22739.81</v>
      </c>
      <c r="M139" s="17">
        <v>9602.35</v>
      </c>
      <c r="N139" s="17">
        <v>0</v>
      </c>
      <c r="O139" s="17">
        <v>0</v>
      </c>
      <c r="P139" s="17">
        <v>0</v>
      </c>
      <c r="Q139" s="17">
        <v>0</v>
      </c>
      <c r="R139" s="17">
        <v>0</v>
      </c>
      <c r="S139" s="17">
        <v>0</v>
      </c>
      <c r="T139" s="17">
        <v>0</v>
      </c>
      <c r="U139" s="17">
        <v>0</v>
      </c>
      <c r="V139" s="17">
        <v>0</v>
      </c>
      <c r="W139" s="17">
        <v>0</v>
      </c>
      <c r="X139" s="17">
        <v>0</v>
      </c>
      <c r="Y139" s="17">
        <v>0</v>
      </c>
      <c r="Z139" s="17">
        <v>0</v>
      </c>
      <c r="AA139" s="17">
        <v>0</v>
      </c>
      <c r="AB139" s="17">
        <v>0</v>
      </c>
      <c r="AC139" s="17">
        <v>0</v>
      </c>
      <c r="AD139" s="17">
        <f t="shared" si="6"/>
        <v>32342.160000000003</v>
      </c>
      <c r="AE139" s="41">
        <v>217609.24</v>
      </c>
      <c r="AF139" s="46">
        <f t="shared" si="7"/>
        <v>217609.24</v>
      </c>
      <c r="AG139" s="46">
        <f t="shared" si="8"/>
        <v>0</v>
      </c>
    </row>
    <row r="140" spans="1:33" x14ac:dyDescent="0.2">
      <c r="A140" s="14" t="s">
        <v>136</v>
      </c>
      <c r="B140" s="14" t="s">
        <v>314</v>
      </c>
      <c r="C140" s="14" t="s">
        <v>637</v>
      </c>
      <c r="D140" s="16" t="s">
        <v>633</v>
      </c>
      <c r="E140" s="17">
        <v>40612.54</v>
      </c>
      <c r="F140" s="17">
        <v>39487.01</v>
      </c>
      <c r="G140" s="17">
        <v>38397.870000000003</v>
      </c>
      <c r="H140" s="17">
        <v>37239.050000000003</v>
      </c>
      <c r="I140" s="17">
        <v>36116.619999999995</v>
      </c>
      <c r="J140" s="17">
        <v>34995.71</v>
      </c>
      <c r="K140" s="17">
        <v>33899.630000000005</v>
      </c>
      <c r="L140" s="17">
        <v>32750.05</v>
      </c>
      <c r="M140" s="17">
        <v>31626.83</v>
      </c>
      <c r="N140" s="17">
        <v>30504.38</v>
      </c>
      <c r="O140" s="17">
        <v>29395.239999999998</v>
      </c>
      <c r="P140" s="17">
        <v>28263.33</v>
      </c>
      <c r="Q140" s="17">
        <v>27140.12</v>
      </c>
      <c r="R140" s="17">
        <v>21608.78</v>
      </c>
      <c r="S140" s="17">
        <v>18.59</v>
      </c>
      <c r="T140" s="17">
        <v>0</v>
      </c>
      <c r="U140" s="17">
        <v>0</v>
      </c>
      <c r="V140" s="17">
        <v>0</v>
      </c>
      <c r="W140" s="17">
        <v>0</v>
      </c>
      <c r="X140" s="17">
        <v>0</v>
      </c>
      <c r="Y140" s="17">
        <v>0</v>
      </c>
      <c r="Z140" s="17">
        <v>0</v>
      </c>
      <c r="AA140" s="17">
        <v>0</v>
      </c>
      <c r="AB140" s="17">
        <v>0</v>
      </c>
      <c r="AC140" s="17">
        <v>0</v>
      </c>
      <c r="AD140" s="17">
        <f t="shared" si="6"/>
        <v>201307.32</v>
      </c>
      <c r="AE140" s="41">
        <v>462055.75000000006</v>
      </c>
      <c r="AF140" s="46">
        <f t="shared" si="7"/>
        <v>462055.75000000006</v>
      </c>
      <c r="AG140" s="46">
        <f t="shared" si="8"/>
        <v>0</v>
      </c>
    </row>
    <row r="141" spans="1:33" x14ac:dyDescent="0.2">
      <c r="A141" s="14" t="s">
        <v>137</v>
      </c>
      <c r="B141" s="14" t="s">
        <v>315</v>
      </c>
      <c r="C141" s="14" t="s">
        <v>638</v>
      </c>
      <c r="D141" s="16" t="s">
        <v>633</v>
      </c>
      <c r="E141" s="17">
        <v>80265.09</v>
      </c>
      <c r="F141" s="17">
        <v>78084.259999999995</v>
      </c>
      <c r="G141" s="17">
        <v>75994.37999999999</v>
      </c>
      <c r="H141" s="17">
        <v>73728.55</v>
      </c>
      <c r="I141" s="17">
        <v>71553.680000000008</v>
      </c>
      <c r="J141" s="17">
        <v>69381.78</v>
      </c>
      <c r="K141" s="17">
        <v>67278.510000000009</v>
      </c>
      <c r="L141" s="17">
        <v>65030.55</v>
      </c>
      <c r="M141" s="17">
        <v>62854.19</v>
      </c>
      <c r="N141" s="17">
        <v>60679.29</v>
      </c>
      <c r="O141" s="17">
        <v>58550.680000000008</v>
      </c>
      <c r="P141" s="17">
        <v>56337.02</v>
      </c>
      <c r="Q141" s="17">
        <v>54160.639999999999</v>
      </c>
      <c r="R141" s="17">
        <v>51981.29</v>
      </c>
      <c r="S141" s="17">
        <v>49824.399999999994</v>
      </c>
      <c r="T141" s="17">
        <v>47630.09</v>
      </c>
      <c r="U141" s="17">
        <v>45458.18</v>
      </c>
      <c r="V141" s="17">
        <v>11747.160000000002</v>
      </c>
      <c r="W141" s="17">
        <v>0</v>
      </c>
      <c r="X141" s="17">
        <v>0</v>
      </c>
      <c r="Y141" s="17">
        <v>0</v>
      </c>
      <c r="Z141" s="17">
        <v>0</v>
      </c>
      <c r="AA141" s="17">
        <v>0</v>
      </c>
      <c r="AB141" s="17">
        <v>0</v>
      </c>
      <c r="AC141" s="17">
        <v>0</v>
      </c>
      <c r="AD141" s="17">
        <f t="shared" si="6"/>
        <v>564253.49000000011</v>
      </c>
      <c r="AE141" s="41">
        <v>1080539.74</v>
      </c>
      <c r="AF141" s="46">
        <f t="shared" si="7"/>
        <v>1080539.74</v>
      </c>
      <c r="AG141" s="46">
        <f t="shared" si="8"/>
        <v>0</v>
      </c>
    </row>
    <row r="142" spans="1:33" x14ac:dyDescent="0.2">
      <c r="A142" s="14" t="s">
        <v>138</v>
      </c>
      <c r="B142" s="14" t="s">
        <v>316</v>
      </c>
      <c r="C142" s="14" t="s">
        <v>639</v>
      </c>
      <c r="D142" s="16" t="s">
        <v>640</v>
      </c>
      <c r="E142" s="17">
        <v>46510.61</v>
      </c>
      <c r="F142" s="17">
        <v>45402.82</v>
      </c>
      <c r="G142" s="17">
        <v>44348.79</v>
      </c>
      <c r="H142" s="17">
        <v>43190.31</v>
      </c>
      <c r="I142" s="17">
        <v>42085.57</v>
      </c>
      <c r="J142" s="17">
        <v>40982.32</v>
      </c>
      <c r="K142" s="17">
        <v>39921.46</v>
      </c>
      <c r="L142" s="17">
        <v>38772.080000000002</v>
      </c>
      <c r="M142" s="17">
        <v>37666.559999999998</v>
      </c>
      <c r="N142" s="17">
        <v>36561.81</v>
      </c>
      <c r="O142" s="17">
        <v>35488.089999999997</v>
      </c>
      <c r="P142" s="17">
        <v>34356.11</v>
      </c>
      <c r="Q142" s="17">
        <v>33250.620000000003</v>
      </c>
      <c r="R142" s="17">
        <v>32143.58</v>
      </c>
      <c r="S142" s="17">
        <v>31055.48</v>
      </c>
      <c r="T142" s="17">
        <v>29933.34</v>
      </c>
      <c r="U142" s="17">
        <v>28830.1</v>
      </c>
      <c r="V142" s="17">
        <v>27727.63</v>
      </c>
      <c r="W142" s="17">
        <v>26625.91</v>
      </c>
      <c r="X142" s="17">
        <v>19255.75</v>
      </c>
      <c r="Y142" s="17">
        <v>0</v>
      </c>
      <c r="Z142" s="17">
        <v>0</v>
      </c>
      <c r="AA142" s="17">
        <v>0</v>
      </c>
      <c r="AB142" s="17">
        <v>0</v>
      </c>
      <c r="AC142" s="17">
        <v>0</v>
      </c>
      <c r="AD142" s="17">
        <f t="shared" si="6"/>
        <v>411667.05999999994</v>
      </c>
      <c r="AE142" s="41">
        <v>714108.94</v>
      </c>
      <c r="AF142" s="46">
        <f t="shared" si="7"/>
        <v>714108.94</v>
      </c>
      <c r="AG142" s="46">
        <f t="shared" si="8"/>
        <v>0</v>
      </c>
    </row>
    <row r="143" spans="1:33" x14ac:dyDescent="0.2">
      <c r="A143" s="14" t="s">
        <v>139</v>
      </c>
      <c r="B143" s="14" t="s">
        <v>317</v>
      </c>
      <c r="C143" s="14" t="s">
        <v>641</v>
      </c>
      <c r="D143" s="16" t="s">
        <v>642</v>
      </c>
      <c r="E143" s="17">
        <v>68081.34</v>
      </c>
      <c r="F143" s="17">
        <v>65903.199999999997</v>
      </c>
      <c r="G143" s="17">
        <v>63771.19</v>
      </c>
      <c r="H143" s="17">
        <v>61552.86</v>
      </c>
      <c r="I143" s="17">
        <v>59380.66</v>
      </c>
      <c r="J143" s="17">
        <v>57211.43</v>
      </c>
      <c r="K143" s="17">
        <v>55066.01</v>
      </c>
      <c r="L143" s="17">
        <v>52865.55</v>
      </c>
      <c r="M143" s="17">
        <v>50691.88</v>
      </c>
      <c r="N143" s="17">
        <v>36694.69</v>
      </c>
      <c r="O143" s="17">
        <v>0</v>
      </c>
      <c r="P143" s="17">
        <v>0</v>
      </c>
      <c r="Q143" s="17">
        <v>0</v>
      </c>
      <c r="R143" s="17">
        <v>0</v>
      </c>
      <c r="S143" s="17">
        <v>0</v>
      </c>
      <c r="T143" s="17">
        <v>0</v>
      </c>
      <c r="U143" s="17">
        <v>0</v>
      </c>
      <c r="V143" s="17">
        <v>0</v>
      </c>
      <c r="W143" s="17">
        <v>0</v>
      </c>
      <c r="X143" s="17">
        <v>0</v>
      </c>
      <c r="Y143" s="17">
        <v>0</v>
      </c>
      <c r="Z143" s="17">
        <v>0</v>
      </c>
      <c r="AA143" s="17">
        <v>0</v>
      </c>
      <c r="AB143" s="17">
        <v>0</v>
      </c>
      <c r="AC143" s="17">
        <v>0</v>
      </c>
      <c r="AD143" s="17">
        <f t="shared" si="6"/>
        <v>140252.12</v>
      </c>
      <c r="AE143" s="41">
        <v>571218.81000000006</v>
      </c>
      <c r="AF143" s="46">
        <f t="shared" si="7"/>
        <v>571218.81000000006</v>
      </c>
      <c r="AG143" s="46">
        <f t="shared" si="8"/>
        <v>0</v>
      </c>
    </row>
    <row r="144" spans="1:33" x14ac:dyDescent="0.2">
      <c r="A144" s="14" t="s">
        <v>140</v>
      </c>
      <c r="B144" s="14" t="s">
        <v>318</v>
      </c>
      <c r="C144" s="14" t="s">
        <v>643</v>
      </c>
      <c r="D144" s="16" t="s">
        <v>642</v>
      </c>
      <c r="E144" s="17">
        <v>45715.72</v>
      </c>
      <c r="F144" s="17">
        <v>44132.85</v>
      </c>
      <c r="G144" s="17">
        <v>42573.17</v>
      </c>
      <c r="H144" s="17">
        <v>40971.39</v>
      </c>
      <c r="I144" s="17">
        <v>39392.83</v>
      </c>
      <c r="J144" s="17">
        <v>37816.43</v>
      </c>
      <c r="K144" s="17">
        <v>36247.040000000001</v>
      </c>
      <c r="L144" s="17">
        <v>13032.72</v>
      </c>
      <c r="M144" s="17">
        <v>0</v>
      </c>
      <c r="N144" s="17">
        <v>0</v>
      </c>
      <c r="O144" s="17">
        <v>0</v>
      </c>
      <c r="P144" s="17">
        <v>0</v>
      </c>
      <c r="Q144" s="17">
        <v>0</v>
      </c>
      <c r="R144" s="17">
        <v>0</v>
      </c>
      <c r="S144" s="17">
        <v>0</v>
      </c>
      <c r="T144" s="17">
        <v>0</v>
      </c>
      <c r="U144" s="17">
        <v>0</v>
      </c>
      <c r="V144" s="17">
        <v>0</v>
      </c>
      <c r="W144" s="17">
        <v>0</v>
      </c>
      <c r="X144" s="17">
        <v>0</v>
      </c>
      <c r="Y144" s="17">
        <v>0</v>
      </c>
      <c r="Z144" s="17">
        <v>0</v>
      </c>
      <c r="AA144" s="17">
        <v>0</v>
      </c>
      <c r="AB144" s="17">
        <v>0</v>
      </c>
      <c r="AC144" s="17">
        <v>0</v>
      </c>
      <c r="AD144" s="17">
        <f t="shared" si="6"/>
        <v>13032.72</v>
      </c>
      <c r="AE144" s="41">
        <v>299882.14999999997</v>
      </c>
      <c r="AF144" s="46">
        <f t="shared" si="7"/>
        <v>299882.14999999997</v>
      </c>
      <c r="AG144" s="46">
        <f t="shared" si="8"/>
        <v>0</v>
      </c>
    </row>
    <row r="145" spans="1:33" x14ac:dyDescent="0.2">
      <c r="A145" s="14" t="s">
        <v>141</v>
      </c>
      <c r="B145" s="14" t="s">
        <v>319</v>
      </c>
      <c r="C145" s="14" t="s">
        <v>644</v>
      </c>
      <c r="D145" s="16" t="s">
        <v>645</v>
      </c>
      <c r="E145" s="17">
        <v>24732.81</v>
      </c>
      <c r="F145" s="17">
        <v>24109.95</v>
      </c>
      <c r="G145" s="17">
        <v>23517.739999999998</v>
      </c>
      <c r="H145" s="17">
        <v>22865.97</v>
      </c>
      <c r="I145" s="17">
        <v>22244.82</v>
      </c>
      <c r="J145" s="17">
        <v>21624.53</v>
      </c>
      <c r="K145" s="17">
        <v>21028.5</v>
      </c>
      <c r="L145" s="17">
        <v>20381.82</v>
      </c>
      <c r="M145" s="17">
        <v>19760.25</v>
      </c>
      <c r="N145" s="17">
        <v>19139.12</v>
      </c>
      <c r="O145" s="17">
        <v>18535.849999999999</v>
      </c>
      <c r="P145" s="17">
        <v>17898.95</v>
      </c>
      <c r="Q145" s="17">
        <v>17277.38</v>
      </c>
      <c r="R145" s="17">
        <v>16655</v>
      </c>
      <c r="S145" s="17">
        <v>16043.630000000001</v>
      </c>
      <c r="T145" s="17">
        <v>15412.26</v>
      </c>
      <c r="U145" s="17">
        <v>14791.97</v>
      </c>
      <c r="V145" s="17">
        <v>14172.11</v>
      </c>
      <c r="W145" s="17">
        <v>13553.1</v>
      </c>
      <c r="X145" s="17">
        <v>12927.27</v>
      </c>
      <c r="Y145" s="17">
        <v>8.08</v>
      </c>
      <c r="Z145" s="17">
        <v>0</v>
      </c>
      <c r="AA145" s="17">
        <v>0</v>
      </c>
      <c r="AB145" s="17">
        <v>0</v>
      </c>
      <c r="AC145" s="17">
        <v>0</v>
      </c>
      <c r="AD145" s="17">
        <f t="shared" si="6"/>
        <v>216556.79</v>
      </c>
      <c r="AE145" s="41">
        <v>376681.11</v>
      </c>
      <c r="AF145" s="46">
        <f t="shared" si="7"/>
        <v>376681.11</v>
      </c>
      <c r="AG145" s="46">
        <f t="shared" si="8"/>
        <v>0</v>
      </c>
    </row>
    <row r="146" spans="1:33" x14ac:dyDescent="0.2">
      <c r="A146" s="14" t="s">
        <v>142</v>
      </c>
      <c r="B146" s="14" t="s">
        <v>320</v>
      </c>
      <c r="C146" s="14" t="s">
        <v>644</v>
      </c>
      <c r="D146" s="16" t="s">
        <v>645</v>
      </c>
      <c r="E146" s="17">
        <v>85213.2</v>
      </c>
      <c r="F146" s="17">
        <v>82815.17</v>
      </c>
      <c r="G146" s="17">
        <v>80521.8</v>
      </c>
      <c r="H146" s="17">
        <v>78025.650000000009</v>
      </c>
      <c r="I146" s="17">
        <v>75634.16</v>
      </c>
      <c r="J146" s="17">
        <v>73245.930000000008</v>
      </c>
      <c r="K146" s="17">
        <v>70937.820000000007</v>
      </c>
      <c r="L146" s="17">
        <v>68461.320000000007</v>
      </c>
      <c r="M146" s="17">
        <v>66068.19</v>
      </c>
      <c r="N146" s="17">
        <v>63676.71</v>
      </c>
      <c r="O146" s="17">
        <v>61340.780000000006</v>
      </c>
      <c r="P146" s="17">
        <v>58901.93</v>
      </c>
      <c r="Q146" s="17">
        <v>56508.800000000003</v>
      </c>
      <c r="R146" s="17">
        <v>54112.409999999996</v>
      </c>
      <c r="S146" s="17">
        <v>51745.310000000005</v>
      </c>
      <c r="T146" s="17">
        <v>49327.759999999995</v>
      </c>
      <c r="U146" s="17">
        <v>46939.579999999994</v>
      </c>
      <c r="V146" s="17">
        <v>43563.360000000001</v>
      </c>
      <c r="W146" s="17">
        <v>120.35</v>
      </c>
      <c r="X146" s="17">
        <v>0</v>
      </c>
      <c r="Y146" s="17">
        <v>0</v>
      </c>
      <c r="Z146" s="17">
        <v>0</v>
      </c>
      <c r="AA146" s="17">
        <v>0</v>
      </c>
      <c r="AB146" s="17">
        <v>0</v>
      </c>
      <c r="AC146" s="17">
        <v>0</v>
      </c>
      <c r="AD146" s="17">
        <f t="shared" si="6"/>
        <v>620766.49999999988</v>
      </c>
      <c r="AE146" s="41">
        <v>1167160.2300000004</v>
      </c>
      <c r="AF146" s="46">
        <f t="shared" si="7"/>
        <v>1167160.2300000004</v>
      </c>
      <c r="AG146" s="46">
        <f t="shared" si="8"/>
        <v>0</v>
      </c>
    </row>
    <row r="147" spans="1:33" x14ac:dyDescent="0.2">
      <c r="A147" s="14" t="s">
        <v>143</v>
      </c>
      <c r="B147" s="14" t="s">
        <v>321</v>
      </c>
      <c r="C147" s="14" t="s">
        <v>646</v>
      </c>
      <c r="D147" s="16" t="s">
        <v>365</v>
      </c>
      <c r="E147" s="17">
        <v>48449.87</v>
      </c>
      <c r="F147" s="17">
        <v>57652.94</v>
      </c>
      <c r="G147" s="17">
        <v>55996.81</v>
      </c>
      <c r="H147" s="17">
        <v>54269.62</v>
      </c>
      <c r="I147" s="17">
        <v>52580.259999999995</v>
      </c>
      <c r="J147" s="17">
        <v>50893.229999999996</v>
      </c>
      <c r="K147" s="17">
        <v>49226.67</v>
      </c>
      <c r="L147" s="17">
        <v>47513.36</v>
      </c>
      <c r="M147" s="17">
        <v>45822.84</v>
      </c>
      <c r="N147" s="17">
        <v>44133.5</v>
      </c>
      <c r="O147" s="17">
        <v>7792.7800000000007</v>
      </c>
      <c r="P147" s="17">
        <v>0</v>
      </c>
      <c r="Q147" s="17">
        <v>0</v>
      </c>
      <c r="R147" s="17">
        <v>0</v>
      </c>
      <c r="S147" s="17">
        <v>0</v>
      </c>
      <c r="T147" s="17">
        <v>0</v>
      </c>
      <c r="U147" s="17">
        <v>0</v>
      </c>
      <c r="V147" s="17">
        <v>0</v>
      </c>
      <c r="W147" s="17">
        <v>0</v>
      </c>
      <c r="X147" s="17">
        <v>0</v>
      </c>
      <c r="Y147" s="17">
        <v>0</v>
      </c>
      <c r="Z147" s="17">
        <v>0</v>
      </c>
      <c r="AA147" s="17">
        <v>0</v>
      </c>
      <c r="AB147" s="17">
        <v>0</v>
      </c>
      <c r="AC147" s="17">
        <v>0</v>
      </c>
      <c r="AD147" s="17">
        <f t="shared" si="6"/>
        <v>145262.48000000001</v>
      </c>
      <c r="AE147" s="41">
        <v>514331.88</v>
      </c>
      <c r="AF147" s="46">
        <f t="shared" si="7"/>
        <v>514331.88</v>
      </c>
      <c r="AG147" s="46">
        <f t="shared" si="8"/>
        <v>0</v>
      </c>
    </row>
    <row r="148" spans="1:33" x14ac:dyDescent="0.2">
      <c r="A148" s="14" t="s">
        <v>144</v>
      </c>
      <c r="B148" s="14" t="s">
        <v>322</v>
      </c>
      <c r="C148" s="14" t="s">
        <v>647</v>
      </c>
      <c r="D148" s="16" t="s">
        <v>365</v>
      </c>
      <c r="E148" s="17">
        <v>51725.05</v>
      </c>
      <c r="F148" s="17">
        <v>60716.509999999995</v>
      </c>
      <c r="G148" s="17">
        <v>59066.65</v>
      </c>
      <c r="H148" s="17">
        <v>57324.399999999994</v>
      </c>
      <c r="I148" s="17">
        <v>55630.69</v>
      </c>
      <c r="J148" s="17">
        <v>53939.270000000004</v>
      </c>
      <c r="K148" s="17">
        <v>52278.979999999996</v>
      </c>
      <c r="L148" s="17">
        <v>50550.67</v>
      </c>
      <c r="M148" s="17">
        <v>48855.770000000004</v>
      </c>
      <c r="N148" s="17">
        <v>47162.05</v>
      </c>
      <c r="O148" s="17">
        <v>45482.04</v>
      </c>
      <c r="P148" s="17">
        <v>43780.4</v>
      </c>
      <c r="Q148" s="17">
        <v>19427.690000000002</v>
      </c>
      <c r="R148" s="17">
        <v>0</v>
      </c>
      <c r="S148" s="17">
        <v>0</v>
      </c>
      <c r="T148" s="17">
        <v>0</v>
      </c>
      <c r="U148" s="17">
        <v>0</v>
      </c>
      <c r="V148" s="17">
        <v>0</v>
      </c>
      <c r="W148" s="17">
        <v>0</v>
      </c>
      <c r="X148" s="17">
        <v>0</v>
      </c>
      <c r="Y148" s="17">
        <v>0</v>
      </c>
      <c r="Z148" s="17">
        <v>0</v>
      </c>
      <c r="AA148" s="17">
        <v>0</v>
      </c>
      <c r="AB148" s="17">
        <v>0</v>
      </c>
      <c r="AC148" s="17">
        <v>0</v>
      </c>
      <c r="AD148" s="17">
        <f t="shared" si="6"/>
        <v>255258.62</v>
      </c>
      <c r="AE148" s="41">
        <v>645940.17000000016</v>
      </c>
      <c r="AF148" s="46">
        <f t="shared" si="7"/>
        <v>645940.17000000016</v>
      </c>
      <c r="AG148" s="46">
        <f t="shared" si="8"/>
        <v>0</v>
      </c>
    </row>
    <row r="149" spans="1:33" x14ac:dyDescent="0.2">
      <c r="A149" s="14" t="s">
        <v>145</v>
      </c>
      <c r="B149" s="14" t="s">
        <v>323</v>
      </c>
      <c r="C149" s="14" t="s">
        <v>648</v>
      </c>
      <c r="D149" s="16" t="s">
        <v>365</v>
      </c>
      <c r="E149" s="17">
        <v>64575.48</v>
      </c>
      <c r="F149" s="17">
        <v>76001.23</v>
      </c>
      <c r="G149" s="17">
        <v>73901.540000000008</v>
      </c>
      <c r="H149" s="17">
        <v>71690.76999999999</v>
      </c>
      <c r="I149" s="17">
        <v>69538.5</v>
      </c>
      <c r="J149" s="17">
        <v>67389.17</v>
      </c>
      <c r="K149" s="17">
        <v>65276.23</v>
      </c>
      <c r="L149" s="17">
        <v>63083.15</v>
      </c>
      <c r="M149" s="17">
        <v>60929.4</v>
      </c>
      <c r="N149" s="17">
        <v>58777.15</v>
      </c>
      <c r="O149" s="17">
        <v>56639.14</v>
      </c>
      <c r="P149" s="17">
        <v>50206.38</v>
      </c>
      <c r="Q149" s="17">
        <v>80.77</v>
      </c>
      <c r="R149" s="17">
        <v>0</v>
      </c>
      <c r="S149" s="17">
        <v>0</v>
      </c>
      <c r="T149" s="17">
        <v>0</v>
      </c>
      <c r="U149" s="17">
        <v>0</v>
      </c>
      <c r="V149" s="17">
        <v>0</v>
      </c>
      <c r="W149" s="17">
        <v>0</v>
      </c>
      <c r="X149" s="17">
        <v>0</v>
      </c>
      <c r="Y149" s="17">
        <v>0</v>
      </c>
      <c r="Z149" s="17">
        <v>0</v>
      </c>
      <c r="AA149" s="17">
        <v>0</v>
      </c>
      <c r="AB149" s="17">
        <v>0</v>
      </c>
      <c r="AC149" s="17">
        <v>0</v>
      </c>
      <c r="AD149" s="17">
        <f t="shared" si="6"/>
        <v>289715.99000000005</v>
      </c>
      <c r="AE149" s="41">
        <v>778088.91</v>
      </c>
      <c r="AF149" s="46">
        <f t="shared" si="7"/>
        <v>778088.91</v>
      </c>
      <c r="AG149" s="46">
        <f t="shared" si="8"/>
        <v>0</v>
      </c>
    </row>
    <row r="150" spans="1:33" x14ac:dyDescent="0.2">
      <c r="A150" s="14" t="s">
        <v>146</v>
      </c>
      <c r="B150" s="14" t="s">
        <v>324</v>
      </c>
      <c r="C150" s="14" t="s">
        <v>649</v>
      </c>
      <c r="D150" s="16" t="s">
        <v>365</v>
      </c>
      <c r="E150" s="17">
        <v>79709.179999999993</v>
      </c>
      <c r="F150" s="17">
        <v>93658.559999999998</v>
      </c>
      <c r="G150" s="17">
        <v>91110.32</v>
      </c>
      <c r="H150" s="17">
        <v>88419.98</v>
      </c>
      <c r="I150" s="17">
        <v>85804.27</v>
      </c>
      <c r="J150" s="17">
        <v>83192.149999999994</v>
      </c>
      <c r="K150" s="17">
        <v>80627.77</v>
      </c>
      <c r="L150" s="17">
        <v>77958.929999999993</v>
      </c>
      <c r="M150" s="17">
        <v>75341.429999999993</v>
      </c>
      <c r="N150" s="17">
        <v>72725.710000000006</v>
      </c>
      <c r="O150" s="17">
        <v>70130.89</v>
      </c>
      <c r="P150" s="17">
        <v>67503.25</v>
      </c>
      <c r="Q150" s="17">
        <v>27255.57</v>
      </c>
      <c r="R150" s="17">
        <v>0</v>
      </c>
      <c r="S150" s="17">
        <v>0</v>
      </c>
      <c r="T150" s="17">
        <v>0</v>
      </c>
      <c r="U150" s="17">
        <v>0</v>
      </c>
      <c r="V150" s="17">
        <v>0</v>
      </c>
      <c r="W150" s="17">
        <v>0</v>
      </c>
      <c r="X150" s="17">
        <v>0</v>
      </c>
      <c r="Y150" s="17">
        <v>0</v>
      </c>
      <c r="Z150" s="17">
        <v>0</v>
      </c>
      <c r="AA150" s="17">
        <v>0</v>
      </c>
      <c r="AB150" s="17">
        <v>0</v>
      </c>
      <c r="AC150" s="17">
        <v>0</v>
      </c>
      <c r="AD150" s="17">
        <f t="shared" si="6"/>
        <v>390915.78</v>
      </c>
      <c r="AE150" s="41">
        <v>993438.00999999978</v>
      </c>
      <c r="AF150" s="46">
        <f t="shared" si="7"/>
        <v>993438.00999999978</v>
      </c>
      <c r="AG150" s="46">
        <f t="shared" si="8"/>
        <v>0</v>
      </c>
    </row>
    <row r="151" spans="1:33" x14ac:dyDescent="0.2">
      <c r="A151" s="14" t="s">
        <v>147</v>
      </c>
      <c r="B151" s="14" t="s">
        <v>325</v>
      </c>
      <c r="C151" s="14" t="s">
        <v>364</v>
      </c>
      <c r="D151" s="16" t="s">
        <v>365</v>
      </c>
      <c r="E151" s="17">
        <v>28610.39</v>
      </c>
      <c r="F151" s="17">
        <v>33576.699999999997</v>
      </c>
      <c r="G151" s="17">
        <v>32665.54</v>
      </c>
      <c r="H151" s="17">
        <v>31703.15</v>
      </c>
      <c r="I151" s="17">
        <v>30767.599999999999</v>
      </c>
      <c r="J151" s="17">
        <v>29833.4</v>
      </c>
      <c r="K151" s="17">
        <v>28916.46</v>
      </c>
      <c r="L151" s="17">
        <v>27961.72</v>
      </c>
      <c r="M151" s="17">
        <v>27025.59</v>
      </c>
      <c r="N151" s="17">
        <v>26090.09</v>
      </c>
      <c r="O151" s="17">
        <v>25162.25</v>
      </c>
      <c r="P151" s="17">
        <v>24222.27</v>
      </c>
      <c r="Q151" s="17">
        <v>11755.2</v>
      </c>
      <c r="R151" s="17">
        <v>0</v>
      </c>
      <c r="S151" s="17">
        <v>0</v>
      </c>
      <c r="T151" s="17">
        <v>0</v>
      </c>
      <c r="U151" s="17">
        <v>0</v>
      </c>
      <c r="V151" s="17">
        <v>0</v>
      </c>
      <c r="W151" s="17">
        <v>0</v>
      </c>
      <c r="X151" s="17">
        <v>0</v>
      </c>
      <c r="Y151" s="17">
        <v>0</v>
      </c>
      <c r="Z151" s="17">
        <v>0</v>
      </c>
      <c r="AA151" s="17">
        <v>0</v>
      </c>
      <c r="AB151" s="17">
        <v>0</v>
      </c>
      <c r="AC151" s="17">
        <v>0</v>
      </c>
      <c r="AD151" s="17">
        <f t="shared" si="6"/>
        <v>142217.12</v>
      </c>
      <c r="AE151" s="41">
        <v>358290.36000000004</v>
      </c>
      <c r="AF151" s="46">
        <f t="shared" si="7"/>
        <v>358290.36000000004</v>
      </c>
      <c r="AG151" s="46">
        <f t="shared" si="8"/>
        <v>0</v>
      </c>
    </row>
    <row r="152" spans="1:33" x14ac:dyDescent="0.2">
      <c r="A152" s="14" t="s">
        <v>148</v>
      </c>
      <c r="B152" s="14" t="s">
        <v>326</v>
      </c>
      <c r="C152" s="14" t="s">
        <v>650</v>
      </c>
      <c r="D152" s="16" t="s">
        <v>363</v>
      </c>
      <c r="E152" s="17">
        <v>7960.51</v>
      </c>
      <c r="F152" s="17">
        <v>13795.880000000001</v>
      </c>
      <c r="G152" s="17">
        <v>13295.87</v>
      </c>
      <c r="H152" s="17">
        <v>12791.47</v>
      </c>
      <c r="I152" s="17">
        <v>1244.46</v>
      </c>
      <c r="J152" s="17">
        <v>0</v>
      </c>
      <c r="K152" s="17">
        <v>0</v>
      </c>
      <c r="L152" s="17">
        <v>0</v>
      </c>
      <c r="M152" s="17">
        <v>0</v>
      </c>
      <c r="N152" s="17">
        <v>0</v>
      </c>
      <c r="O152" s="17">
        <v>0</v>
      </c>
      <c r="P152" s="17">
        <v>0</v>
      </c>
      <c r="Q152" s="17">
        <v>0</v>
      </c>
      <c r="R152" s="17">
        <v>0</v>
      </c>
      <c r="S152" s="17">
        <v>0</v>
      </c>
      <c r="T152" s="17">
        <v>0</v>
      </c>
      <c r="U152" s="17">
        <v>0</v>
      </c>
      <c r="V152" s="17">
        <v>0</v>
      </c>
      <c r="W152" s="17">
        <v>0</v>
      </c>
      <c r="X152" s="17">
        <v>0</v>
      </c>
      <c r="Y152" s="17">
        <v>0</v>
      </c>
      <c r="Z152" s="17">
        <v>0</v>
      </c>
      <c r="AA152" s="17">
        <v>0</v>
      </c>
      <c r="AB152" s="17">
        <v>0</v>
      </c>
      <c r="AC152" s="17">
        <v>0</v>
      </c>
      <c r="AD152" s="17">
        <f t="shared" si="6"/>
        <v>0</v>
      </c>
      <c r="AE152" s="41">
        <v>49088.19</v>
      </c>
      <c r="AF152" s="46">
        <f t="shared" si="7"/>
        <v>49088.19</v>
      </c>
      <c r="AG152" s="46">
        <f t="shared" si="8"/>
        <v>0</v>
      </c>
    </row>
    <row r="153" spans="1:33" x14ac:dyDescent="0.2">
      <c r="A153" s="14" t="s">
        <v>149</v>
      </c>
      <c r="B153" s="14" t="s">
        <v>327</v>
      </c>
      <c r="C153" s="14" t="s">
        <v>651</v>
      </c>
      <c r="D153" s="16" t="s">
        <v>363</v>
      </c>
      <c r="E153" s="17">
        <v>21028.1</v>
      </c>
      <c r="F153" s="17">
        <v>20347.02</v>
      </c>
      <c r="G153" s="17">
        <v>19672.439999999999</v>
      </c>
      <c r="H153" s="17">
        <v>18986.71</v>
      </c>
      <c r="I153" s="17">
        <v>18307.490000000002</v>
      </c>
      <c r="J153" s="17">
        <v>8914.61</v>
      </c>
      <c r="K153" s="17">
        <v>0</v>
      </c>
      <c r="L153" s="17">
        <v>0</v>
      </c>
      <c r="M153" s="17">
        <v>0</v>
      </c>
      <c r="N153" s="17">
        <v>0</v>
      </c>
      <c r="O153" s="17">
        <v>0</v>
      </c>
      <c r="P153" s="17">
        <v>0</v>
      </c>
      <c r="Q153" s="17">
        <v>0</v>
      </c>
      <c r="R153" s="17">
        <v>0</v>
      </c>
      <c r="S153" s="17">
        <v>0</v>
      </c>
      <c r="T153" s="17">
        <v>0</v>
      </c>
      <c r="U153" s="17">
        <v>0</v>
      </c>
      <c r="V153" s="17">
        <v>0</v>
      </c>
      <c r="W153" s="17">
        <v>0</v>
      </c>
      <c r="X153" s="17">
        <v>0</v>
      </c>
      <c r="Y153" s="17">
        <v>0</v>
      </c>
      <c r="Z153" s="17">
        <v>0</v>
      </c>
      <c r="AA153" s="17">
        <v>0</v>
      </c>
      <c r="AB153" s="17">
        <v>0</v>
      </c>
      <c r="AC153" s="17">
        <v>0</v>
      </c>
      <c r="AD153" s="17">
        <f t="shared" si="6"/>
        <v>0</v>
      </c>
      <c r="AE153" s="41">
        <v>107256.37</v>
      </c>
      <c r="AF153" s="46">
        <f t="shared" si="7"/>
        <v>107256.37</v>
      </c>
      <c r="AG153" s="46">
        <f t="shared" si="8"/>
        <v>0</v>
      </c>
    </row>
    <row r="154" spans="1:33" x14ac:dyDescent="0.2">
      <c r="A154" s="14" t="s">
        <v>150</v>
      </c>
      <c r="B154" s="14" t="s">
        <v>328</v>
      </c>
      <c r="C154" s="14" t="s">
        <v>652</v>
      </c>
      <c r="D154" s="16" t="s">
        <v>363</v>
      </c>
      <c r="E154" s="17">
        <v>24944.050000000003</v>
      </c>
      <c r="F154" s="17">
        <v>37973.270000000004</v>
      </c>
      <c r="G154" s="17">
        <v>36876.5</v>
      </c>
      <c r="H154" s="17">
        <v>35730.619999999995</v>
      </c>
      <c r="I154" s="17">
        <v>34610.839999999997</v>
      </c>
      <c r="J154" s="17">
        <v>33492.58</v>
      </c>
      <c r="K154" s="17">
        <v>32388.9</v>
      </c>
      <c r="L154" s="17">
        <v>31252.25</v>
      </c>
      <c r="M154" s="17">
        <v>30131.69</v>
      </c>
      <c r="N154" s="17">
        <v>29011.91</v>
      </c>
      <c r="O154" s="17">
        <v>14145.05</v>
      </c>
      <c r="P154" s="17">
        <v>0</v>
      </c>
      <c r="Q154" s="17">
        <v>0</v>
      </c>
      <c r="R154" s="17">
        <v>0</v>
      </c>
      <c r="S154" s="17">
        <v>0</v>
      </c>
      <c r="T154" s="17">
        <v>0</v>
      </c>
      <c r="U154" s="17">
        <v>0</v>
      </c>
      <c r="V154" s="17">
        <v>0</v>
      </c>
      <c r="W154" s="17">
        <v>0</v>
      </c>
      <c r="X154" s="17">
        <v>0</v>
      </c>
      <c r="Y154" s="17">
        <v>0</v>
      </c>
      <c r="Z154" s="17">
        <v>0</v>
      </c>
      <c r="AA154" s="17">
        <v>0</v>
      </c>
      <c r="AB154" s="17">
        <v>0</v>
      </c>
      <c r="AC154" s="17">
        <v>0</v>
      </c>
      <c r="AD154" s="17">
        <f t="shared" si="6"/>
        <v>104540.90000000001</v>
      </c>
      <c r="AE154" s="41">
        <v>340557.66</v>
      </c>
      <c r="AF154" s="46">
        <f t="shared" si="7"/>
        <v>340557.66</v>
      </c>
      <c r="AG154" s="46">
        <f t="shared" si="8"/>
        <v>0</v>
      </c>
    </row>
    <row r="155" spans="1:33" x14ac:dyDescent="0.2">
      <c r="A155" s="14" t="s">
        <v>151</v>
      </c>
      <c r="B155" s="14" t="s">
        <v>329</v>
      </c>
      <c r="C155" s="14" t="s">
        <v>653</v>
      </c>
      <c r="D155" s="16" t="s">
        <v>654</v>
      </c>
      <c r="E155" s="17">
        <v>13444.54</v>
      </c>
      <c r="F155" s="17">
        <v>19262.95</v>
      </c>
      <c r="G155" s="17">
        <v>18767.13</v>
      </c>
      <c r="H155" s="17">
        <v>18236.940000000002</v>
      </c>
      <c r="I155" s="17">
        <v>17724.64</v>
      </c>
      <c r="J155" s="17">
        <v>17213.04</v>
      </c>
      <c r="K155" s="17">
        <v>16714.07</v>
      </c>
      <c r="L155" s="17">
        <v>16188.11</v>
      </c>
      <c r="M155" s="17">
        <v>15675.43</v>
      </c>
      <c r="N155" s="17">
        <v>15163.14</v>
      </c>
      <c r="O155" s="17">
        <v>14658.19</v>
      </c>
      <c r="P155" s="17">
        <v>14140.29</v>
      </c>
      <c r="Q155" s="17">
        <v>13627.630000000001</v>
      </c>
      <c r="R155" s="17">
        <v>13114.28</v>
      </c>
      <c r="S155" s="17">
        <v>9452.36</v>
      </c>
      <c r="T155" s="17">
        <v>0</v>
      </c>
      <c r="U155" s="17">
        <v>0</v>
      </c>
      <c r="V155" s="17">
        <v>0</v>
      </c>
      <c r="W155" s="17">
        <v>0</v>
      </c>
      <c r="X155" s="17">
        <v>0</v>
      </c>
      <c r="Y155" s="17">
        <v>0</v>
      </c>
      <c r="Z155" s="17">
        <v>0</v>
      </c>
      <c r="AA155" s="17">
        <v>0</v>
      </c>
      <c r="AB155" s="17">
        <v>0</v>
      </c>
      <c r="AC155" s="17">
        <v>0</v>
      </c>
      <c r="AD155" s="17">
        <f t="shared" si="6"/>
        <v>112019.43000000001</v>
      </c>
      <c r="AE155" s="41">
        <v>233382.74</v>
      </c>
      <c r="AF155" s="46">
        <f t="shared" si="7"/>
        <v>233382.74</v>
      </c>
      <c r="AG155" s="46">
        <f t="shared" si="8"/>
        <v>0</v>
      </c>
    </row>
    <row r="156" spans="1:33" x14ac:dyDescent="0.2">
      <c r="A156" s="14" t="s">
        <v>152</v>
      </c>
      <c r="B156" s="14" t="s">
        <v>330</v>
      </c>
      <c r="C156" s="14" t="s">
        <v>655</v>
      </c>
      <c r="D156" s="16" t="s">
        <v>654</v>
      </c>
      <c r="E156" s="17">
        <v>30108.25</v>
      </c>
      <c r="F156" s="17">
        <v>46800.740000000005</v>
      </c>
      <c r="G156" s="17">
        <v>45473.82</v>
      </c>
      <c r="H156" s="17">
        <v>44086.28</v>
      </c>
      <c r="I156" s="17">
        <v>42730.89</v>
      </c>
      <c r="J156" s="17">
        <v>41377.360000000001</v>
      </c>
      <c r="K156" s="17">
        <v>40042.089999999997</v>
      </c>
      <c r="L156" s="17">
        <v>38665.69</v>
      </c>
      <c r="M156" s="17">
        <v>37309.360000000001</v>
      </c>
      <c r="N156" s="17">
        <v>35953.980000000003</v>
      </c>
      <c r="O156" s="17">
        <v>23154.12</v>
      </c>
      <c r="P156" s="17">
        <v>0</v>
      </c>
      <c r="Q156" s="17">
        <v>0</v>
      </c>
      <c r="R156" s="17">
        <v>0</v>
      </c>
      <c r="S156" s="17">
        <v>0</v>
      </c>
      <c r="T156" s="17">
        <v>0</v>
      </c>
      <c r="U156" s="17">
        <v>0</v>
      </c>
      <c r="V156" s="17">
        <v>0</v>
      </c>
      <c r="W156" s="17">
        <v>0</v>
      </c>
      <c r="X156" s="17">
        <v>0</v>
      </c>
      <c r="Y156" s="17">
        <v>0</v>
      </c>
      <c r="Z156" s="17">
        <v>0</v>
      </c>
      <c r="AA156" s="17">
        <v>0</v>
      </c>
      <c r="AB156" s="17">
        <v>0</v>
      </c>
      <c r="AC156" s="17">
        <v>0</v>
      </c>
      <c r="AD156" s="17">
        <f t="shared" si="6"/>
        <v>135083.15</v>
      </c>
      <c r="AE156" s="41">
        <v>425702.5799999999</v>
      </c>
      <c r="AF156" s="46">
        <f t="shared" si="7"/>
        <v>425702.5799999999</v>
      </c>
      <c r="AG156" s="46">
        <f t="shared" si="8"/>
        <v>0</v>
      </c>
    </row>
    <row r="157" spans="1:33" x14ac:dyDescent="0.2">
      <c r="A157" s="14" t="s">
        <v>153</v>
      </c>
      <c r="B157" s="14" t="s">
        <v>331</v>
      </c>
      <c r="C157" s="14" t="s">
        <v>656</v>
      </c>
      <c r="D157" s="16" t="s">
        <v>654</v>
      </c>
      <c r="E157" s="17">
        <v>20027.29</v>
      </c>
      <c r="F157" s="17">
        <v>32957.85</v>
      </c>
      <c r="G157" s="17">
        <v>31921.64</v>
      </c>
      <c r="H157" s="17">
        <v>30861.7</v>
      </c>
      <c r="I157" s="17">
        <v>29815.06</v>
      </c>
      <c r="J157" s="17">
        <v>28769.85</v>
      </c>
      <c r="K157" s="17">
        <v>17910.37</v>
      </c>
      <c r="L157" s="17">
        <v>0</v>
      </c>
      <c r="M157" s="17">
        <v>0</v>
      </c>
      <c r="N157" s="17">
        <v>0</v>
      </c>
      <c r="O157" s="17">
        <v>0</v>
      </c>
      <c r="P157" s="17">
        <v>0</v>
      </c>
      <c r="Q157" s="17">
        <v>0</v>
      </c>
      <c r="R157" s="17">
        <v>0</v>
      </c>
      <c r="S157" s="17">
        <v>0</v>
      </c>
      <c r="T157" s="17">
        <v>0</v>
      </c>
      <c r="U157" s="17">
        <v>0</v>
      </c>
      <c r="V157" s="17">
        <v>0</v>
      </c>
      <c r="W157" s="17">
        <v>0</v>
      </c>
      <c r="X157" s="17">
        <v>0</v>
      </c>
      <c r="Y157" s="17">
        <v>0</v>
      </c>
      <c r="Z157" s="17">
        <v>0</v>
      </c>
      <c r="AA157" s="17">
        <v>0</v>
      </c>
      <c r="AB157" s="17">
        <v>0</v>
      </c>
      <c r="AC157" s="17">
        <v>0</v>
      </c>
      <c r="AD157" s="17">
        <f t="shared" si="6"/>
        <v>0</v>
      </c>
      <c r="AE157" s="41">
        <v>192263.76</v>
      </c>
      <c r="AF157" s="46">
        <f t="shared" si="7"/>
        <v>192263.76</v>
      </c>
      <c r="AG157" s="46">
        <f t="shared" si="8"/>
        <v>0</v>
      </c>
    </row>
    <row r="158" spans="1:33" x14ac:dyDescent="0.2">
      <c r="A158" s="14" t="s">
        <v>154</v>
      </c>
      <c r="B158" s="14" t="s">
        <v>332</v>
      </c>
      <c r="C158" s="14" t="s">
        <v>657</v>
      </c>
      <c r="D158" s="16" t="s">
        <v>658</v>
      </c>
      <c r="E158" s="17">
        <v>18482.45</v>
      </c>
      <c r="F158" s="17">
        <v>29695.66</v>
      </c>
      <c r="G158" s="17">
        <v>28841.69</v>
      </c>
      <c r="H158" s="17">
        <v>27960.43</v>
      </c>
      <c r="I158" s="17">
        <v>27094.02</v>
      </c>
      <c r="J158" s="17">
        <v>26228.739999999998</v>
      </c>
      <c r="K158" s="17">
        <v>25369.45</v>
      </c>
      <c r="L158" s="17">
        <v>24495.3</v>
      </c>
      <c r="M158" s="17">
        <v>6023.96</v>
      </c>
      <c r="N158" s="17">
        <v>0</v>
      </c>
      <c r="O158" s="17">
        <v>0</v>
      </c>
      <c r="P158" s="17">
        <v>0</v>
      </c>
      <c r="Q158" s="17">
        <v>0</v>
      </c>
      <c r="R158" s="17">
        <v>0</v>
      </c>
      <c r="S158" s="17">
        <v>0</v>
      </c>
      <c r="T158" s="17">
        <v>0</v>
      </c>
      <c r="U158" s="17">
        <v>0</v>
      </c>
      <c r="V158" s="17">
        <v>0</v>
      </c>
      <c r="W158" s="17">
        <v>0</v>
      </c>
      <c r="X158" s="17">
        <v>0</v>
      </c>
      <c r="Y158" s="17">
        <v>0</v>
      </c>
      <c r="Z158" s="17">
        <v>0</v>
      </c>
      <c r="AA158" s="17">
        <v>0</v>
      </c>
      <c r="AB158" s="17">
        <v>0</v>
      </c>
      <c r="AC158" s="17">
        <v>0</v>
      </c>
      <c r="AD158" s="17">
        <f t="shared" si="6"/>
        <v>30519.26</v>
      </c>
      <c r="AE158" s="41">
        <v>214191.69999999998</v>
      </c>
      <c r="AF158" s="46">
        <f t="shared" si="7"/>
        <v>214191.69999999998</v>
      </c>
      <c r="AG158" s="46">
        <f t="shared" si="8"/>
        <v>0</v>
      </c>
    </row>
    <row r="159" spans="1:33" x14ac:dyDescent="0.2">
      <c r="A159" s="14" t="s">
        <v>155</v>
      </c>
      <c r="B159" s="14" t="s">
        <v>333</v>
      </c>
      <c r="C159" s="14" t="s">
        <v>659</v>
      </c>
      <c r="D159" s="16" t="s">
        <v>658</v>
      </c>
      <c r="E159" s="17">
        <v>39216.85</v>
      </c>
      <c r="F159" s="17">
        <v>65527.75</v>
      </c>
      <c r="G159" s="17">
        <v>63573.04</v>
      </c>
      <c r="H159" s="17">
        <v>61576.160000000003</v>
      </c>
      <c r="I159" s="17">
        <v>59603.1</v>
      </c>
      <c r="J159" s="17">
        <v>57632.7</v>
      </c>
      <c r="K159" s="17">
        <v>22662.36</v>
      </c>
      <c r="L159" s="17">
        <v>0</v>
      </c>
      <c r="M159" s="17">
        <v>0</v>
      </c>
      <c r="N159" s="17">
        <v>0</v>
      </c>
      <c r="O159" s="17">
        <v>0</v>
      </c>
      <c r="P159" s="17">
        <v>0</v>
      </c>
      <c r="Q159" s="17">
        <v>0</v>
      </c>
      <c r="R159" s="17">
        <v>0</v>
      </c>
      <c r="S159" s="17">
        <v>0</v>
      </c>
      <c r="T159" s="17">
        <v>0</v>
      </c>
      <c r="U159" s="17">
        <v>0</v>
      </c>
      <c r="V159" s="17">
        <v>0</v>
      </c>
      <c r="W159" s="17">
        <v>0</v>
      </c>
      <c r="X159" s="17">
        <v>0</v>
      </c>
      <c r="Y159" s="17">
        <v>0</v>
      </c>
      <c r="Z159" s="17">
        <v>0</v>
      </c>
      <c r="AA159" s="17">
        <v>0</v>
      </c>
      <c r="AB159" s="17">
        <v>0</v>
      </c>
      <c r="AC159" s="17">
        <v>0</v>
      </c>
      <c r="AD159" s="17">
        <f t="shared" si="6"/>
        <v>0</v>
      </c>
      <c r="AE159" s="41">
        <v>369791.96</v>
      </c>
      <c r="AF159" s="46">
        <f t="shared" si="7"/>
        <v>369791.96</v>
      </c>
      <c r="AG159" s="46">
        <f t="shared" si="8"/>
        <v>0</v>
      </c>
    </row>
    <row r="160" spans="1:33" x14ac:dyDescent="0.2">
      <c r="A160" s="14" t="s">
        <v>156</v>
      </c>
      <c r="B160" s="14" t="s">
        <v>334</v>
      </c>
      <c r="C160" s="14" t="s">
        <v>660</v>
      </c>
      <c r="D160" s="16" t="s">
        <v>658</v>
      </c>
      <c r="E160" s="17">
        <v>12839.18</v>
      </c>
      <c r="F160" s="17">
        <v>21329.09</v>
      </c>
      <c r="G160" s="17">
        <v>20698.849999999999</v>
      </c>
      <c r="H160" s="17">
        <v>20054</v>
      </c>
      <c r="I160" s="17">
        <v>19417.34</v>
      </c>
      <c r="J160" s="17">
        <v>18781.54</v>
      </c>
      <c r="K160" s="17">
        <v>12634.6</v>
      </c>
      <c r="L160" s="17">
        <v>0</v>
      </c>
      <c r="M160" s="17">
        <v>0</v>
      </c>
      <c r="N160" s="17">
        <v>0</v>
      </c>
      <c r="O160" s="17">
        <v>0</v>
      </c>
      <c r="P160" s="17">
        <v>0</v>
      </c>
      <c r="Q160" s="17">
        <v>0</v>
      </c>
      <c r="R160" s="17">
        <v>0</v>
      </c>
      <c r="S160" s="17">
        <v>0</v>
      </c>
      <c r="T160" s="17">
        <v>0</v>
      </c>
      <c r="U160" s="17">
        <v>0</v>
      </c>
      <c r="V160" s="17">
        <v>0</v>
      </c>
      <c r="W160" s="17">
        <v>0</v>
      </c>
      <c r="X160" s="17">
        <v>0</v>
      </c>
      <c r="Y160" s="17">
        <v>0</v>
      </c>
      <c r="Z160" s="17">
        <v>0</v>
      </c>
      <c r="AA160" s="17">
        <v>0</v>
      </c>
      <c r="AB160" s="17">
        <v>0</v>
      </c>
      <c r="AC160" s="17">
        <v>0</v>
      </c>
      <c r="AD160" s="17">
        <f t="shared" si="6"/>
        <v>0</v>
      </c>
      <c r="AE160" s="41">
        <v>125754.6</v>
      </c>
      <c r="AF160" s="46">
        <f t="shared" si="7"/>
        <v>125754.6</v>
      </c>
      <c r="AG160" s="46">
        <f t="shared" si="8"/>
        <v>0</v>
      </c>
    </row>
    <row r="161" spans="1:33" x14ac:dyDescent="0.2">
      <c r="A161" s="14" t="s">
        <v>157</v>
      </c>
      <c r="B161" s="14" t="s">
        <v>335</v>
      </c>
      <c r="C161" s="14" t="s">
        <v>661</v>
      </c>
      <c r="D161" s="16" t="s">
        <v>658</v>
      </c>
      <c r="E161" s="17">
        <v>21449.690000000002</v>
      </c>
      <c r="F161" s="17">
        <v>34316.199999999997</v>
      </c>
      <c r="G161" s="17">
        <v>33336.99</v>
      </c>
      <c r="H161" s="17">
        <v>32325.13</v>
      </c>
      <c r="I161" s="17">
        <v>31330.97</v>
      </c>
      <c r="J161" s="17">
        <v>30338.15</v>
      </c>
      <c r="K161" s="17">
        <v>29352.81</v>
      </c>
      <c r="L161" s="17">
        <v>28349.119999999999</v>
      </c>
      <c r="M161" s="17">
        <v>13666.55</v>
      </c>
      <c r="N161" s="17">
        <v>0</v>
      </c>
      <c r="O161" s="17">
        <v>0</v>
      </c>
      <c r="P161" s="17">
        <v>0</v>
      </c>
      <c r="Q161" s="17">
        <v>0</v>
      </c>
      <c r="R161" s="17">
        <v>0</v>
      </c>
      <c r="S161" s="17">
        <v>0</v>
      </c>
      <c r="T161" s="17">
        <v>0</v>
      </c>
      <c r="U161" s="17">
        <v>0</v>
      </c>
      <c r="V161" s="17">
        <v>0</v>
      </c>
      <c r="W161" s="17">
        <v>0</v>
      </c>
      <c r="X161" s="17">
        <v>0</v>
      </c>
      <c r="Y161" s="17">
        <v>0</v>
      </c>
      <c r="Z161" s="17">
        <v>0</v>
      </c>
      <c r="AA161" s="17">
        <v>0</v>
      </c>
      <c r="AB161" s="17">
        <v>0</v>
      </c>
      <c r="AC161" s="17">
        <v>0</v>
      </c>
      <c r="AD161" s="17">
        <f t="shared" si="6"/>
        <v>42015.67</v>
      </c>
      <c r="AE161" s="41">
        <v>254465.61</v>
      </c>
      <c r="AF161" s="46">
        <f t="shared" si="7"/>
        <v>254465.61</v>
      </c>
      <c r="AG161" s="46">
        <f t="shared" si="8"/>
        <v>0</v>
      </c>
    </row>
    <row r="162" spans="1:33" x14ac:dyDescent="0.2">
      <c r="A162" s="14" t="s">
        <v>158</v>
      </c>
      <c r="B162" s="14" t="s">
        <v>336</v>
      </c>
      <c r="C162" s="14" t="s">
        <v>662</v>
      </c>
      <c r="D162" s="16" t="s">
        <v>658</v>
      </c>
      <c r="E162" s="17">
        <v>78348.89</v>
      </c>
      <c r="F162" s="17">
        <v>76812.800000000003</v>
      </c>
      <c r="G162" s="17">
        <v>74720.89</v>
      </c>
      <c r="H162" s="17">
        <v>72532.350000000006</v>
      </c>
      <c r="I162" s="17">
        <v>70395.06</v>
      </c>
      <c r="J162" s="17">
        <v>68260.67</v>
      </c>
      <c r="K162" s="17">
        <v>66155.58</v>
      </c>
      <c r="L162" s="17">
        <v>63984.61</v>
      </c>
      <c r="M162" s="17">
        <v>61845.85</v>
      </c>
      <c r="N162" s="17">
        <v>59708.55</v>
      </c>
      <c r="O162" s="17">
        <v>43441.32</v>
      </c>
      <c r="P162" s="17">
        <v>0</v>
      </c>
      <c r="Q162" s="17">
        <v>0</v>
      </c>
      <c r="R162" s="17">
        <v>0</v>
      </c>
      <c r="S162" s="17">
        <v>0</v>
      </c>
      <c r="T162" s="17">
        <v>0</v>
      </c>
      <c r="U162" s="17">
        <v>0</v>
      </c>
      <c r="V162" s="17">
        <v>0</v>
      </c>
      <c r="W162" s="17">
        <v>0</v>
      </c>
      <c r="X162" s="17">
        <v>0</v>
      </c>
      <c r="Y162" s="17">
        <v>0</v>
      </c>
      <c r="Z162" s="17">
        <v>0</v>
      </c>
      <c r="AA162" s="17">
        <v>0</v>
      </c>
      <c r="AB162" s="17">
        <v>0</v>
      </c>
      <c r="AC162" s="17">
        <v>0</v>
      </c>
      <c r="AD162" s="17">
        <f t="shared" si="6"/>
        <v>228980.33000000002</v>
      </c>
      <c r="AE162" s="41">
        <v>736206.57000000007</v>
      </c>
      <c r="AF162" s="46">
        <f t="shared" si="7"/>
        <v>736206.57000000007</v>
      </c>
      <c r="AG162" s="46">
        <f t="shared" si="8"/>
        <v>0</v>
      </c>
    </row>
    <row r="163" spans="1:33" x14ac:dyDescent="0.2">
      <c r="A163" s="14" t="s">
        <v>159</v>
      </c>
      <c r="B163" s="14" t="s">
        <v>337</v>
      </c>
      <c r="C163" s="14" t="s">
        <v>663</v>
      </c>
      <c r="D163" s="16" t="s">
        <v>664</v>
      </c>
      <c r="E163" s="17">
        <v>7912.98</v>
      </c>
      <c r="F163" s="17">
        <v>22524.23</v>
      </c>
      <c r="G163" s="17">
        <v>21773.5</v>
      </c>
      <c r="H163" s="17">
        <v>21013.88</v>
      </c>
      <c r="I163" s="17">
        <v>13296.67</v>
      </c>
      <c r="J163" s="17">
        <v>0</v>
      </c>
      <c r="K163" s="17">
        <v>0</v>
      </c>
      <c r="L163" s="17">
        <v>0</v>
      </c>
      <c r="M163" s="17">
        <v>0</v>
      </c>
      <c r="N163" s="17">
        <v>0</v>
      </c>
      <c r="O163" s="17">
        <v>0</v>
      </c>
      <c r="P163" s="17">
        <v>0</v>
      </c>
      <c r="Q163" s="17">
        <v>0</v>
      </c>
      <c r="R163" s="17">
        <v>0</v>
      </c>
      <c r="S163" s="17">
        <v>0</v>
      </c>
      <c r="T163" s="17">
        <v>0</v>
      </c>
      <c r="U163" s="17">
        <v>0</v>
      </c>
      <c r="V163" s="17">
        <v>0</v>
      </c>
      <c r="W163" s="17">
        <v>0</v>
      </c>
      <c r="X163" s="17">
        <v>0</v>
      </c>
      <c r="Y163" s="17">
        <v>0</v>
      </c>
      <c r="Z163" s="17">
        <v>0</v>
      </c>
      <c r="AA163" s="17">
        <v>0</v>
      </c>
      <c r="AB163" s="17">
        <v>0</v>
      </c>
      <c r="AC163" s="17">
        <v>0</v>
      </c>
      <c r="AD163" s="17">
        <f t="shared" si="6"/>
        <v>0</v>
      </c>
      <c r="AE163" s="41">
        <v>86521.26</v>
      </c>
      <c r="AF163" s="46">
        <f t="shared" si="7"/>
        <v>86521.26</v>
      </c>
      <c r="AG163" s="46">
        <f t="shared" si="8"/>
        <v>0</v>
      </c>
    </row>
    <row r="164" spans="1:33" x14ac:dyDescent="0.2">
      <c r="A164" s="14" t="s">
        <v>160</v>
      </c>
      <c r="B164" s="14" t="s">
        <v>338</v>
      </c>
      <c r="C164" s="14" t="s">
        <v>665</v>
      </c>
      <c r="D164" s="16" t="s">
        <v>666</v>
      </c>
      <c r="E164" s="17">
        <v>8170.21</v>
      </c>
      <c r="F164" s="17">
        <v>23816.25</v>
      </c>
      <c r="G164" s="17">
        <v>23012.38</v>
      </c>
      <c r="H164" s="17">
        <v>22200.68</v>
      </c>
      <c r="I164" s="17">
        <v>6082.42</v>
      </c>
      <c r="J164" s="17">
        <v>0</v>
      </c>
      <c r="K164" s="17">
        <v>0</v>
      </c>
      <c r="L164" s="17">
        <v>0</v>
      </c>
      <c r="M164" s="17">
        <v>0</v>
      </c>
      <c r="N164" s="17">
        <v>0</v>
      </c>
      <c r="O164" s="17">
        <v>0</v>
      </c>
      <c r="P164" s="17">
        <v>0</v>
      </c>
      <c r="Q164" s="17">
        <v>0</v>
      </c>
      <c r="R164" s="17">
        <v>0</v>
      </c>
      <c r="S164" s="17">
        <v>0</v>
      </c>
      <c r="T164" s="17">
        <v>0</v>
      </c>
      <c r="U164" s="17">
        <v>0</v>
      </c>
      <c r="V164" s="17">
        <v>0</v>
      </c>
      <c r="W164" s="17">
        <v>0</v>
      </c>
      <c r="X164" s="17">
        <v>0</v>
      </c>
      <c r="Y164" s="17">
        <v>0</v>
      </c>
      <c r="Z164" s="17">
        <v>0</v>
      </c>
      <c r="AA164" s="17">
        <v>0</v>
      </c>
      <c r="AB164" s="17">
        <v>0</v>
      </c>
      <c r="AC164" s="17">
        <v>0</v>
      </c>
      <c r="AD164" s="17">
        <f t="shared" si="6"/>
        <v>0</v>
      </c>
      <c r="AE164" s="41">
        <v>83281.939999999988</v>
      </c>
      <c r="AF164" s="46">
        <f t="shared" si="7"/>
        <v>83281.939999999988</v>
      </c>
      <c r="AG164" s="46">
        <f t="shared" si="8"/>
        <v>0</v>
      </c>
    </row>
    <row r="165" spans="1:33" x14ac:dyDescent="0.2">
      <c r="A165" s="14" t="s">
        <v>161</v>
      </c>
      <c r="B165" s="14" t="s">
        <v>339</v>
      </c>
      <c r="C165" s="14" t="s">
        <v>366</v>
      </c>
      <c r="D165" s="16" t="s">
        <v>367</v>
      </c>
      <c r="E165" s="17">
        <v>26601.839999999997</v>
      </c>
      <c r="F165" s="17">
        <v>71286.27</v>
      </c>
      <c r="G165" s="17">
        <v>69810.8</v>
      </c>
      <c r="H165" s="17">
        <v>68091.490000000005</v>
      </c>
      <c r="I165" s="17">
        <v>66450.850000000006</v>
      </c>
      <c r="J165" s="17">
        <v>64812.44</v>
      </c>
      <c r="K165" s="17">
        <v>63235.839999999997</v>
      </c>
      <c r="L165" s="17">
        <v>61530</v>
      </c>
      <c r="M165" s="17">
        <v>59888.240000000005</v>
      </c>
      <c r="N165" s="17">
        <v>58247.58</v>
      </c>
      <c r="O165" s="17">
        <v>56651.869999999995</v>
      </c>
      <c r="P165" s="17">
        <v>54971.92</v>
      </c>
      <c r="Q165" s="17">
        <v>53330.119999999995</v>
      </c>
      <c r="R165" s="17">
        <v>51686.12</v>
      </c>
      <c r="S165" s="17">
        <v>50069.04</v>
      </c>
      <c r="T165" s="17">
        <v>48403.69</v>
      </c>
      <c r="U165" s="17">
        <v>46765.270000000004</v>
      </c>
      <c r="V165" s="17">
        <v>45128</v>
      </c>
      <c r="W165" s="17">
        <v>43490.73</v>
      </c>
      <c r="X165" s="17">
        <v>21097.75</v>
      </c>
      <c r="Y165" s="17">
        <v>0</v>
      </c>
      <c r="Z165" s="17">
        <v>0</v>
      </c>
      <c r="AA165" s="17">
        <v>0</v>
      </c>
      <c r="AB165" s="17">
        <v>0</v>
      </c>
      <c r="AC165" s="17">
        <v>0</v>
      </c>
      <c r="AD165" s="17">
        <f t="shared" si="6"/>
        <v>651260.32999999996</v>
      </c>
      <c r="AE165" s="41">
        <v>1081549.8600000001</v>
      </c>
      <c r="AF165" s="46">
        <f t="shared" si="7"/>
        <v>1081549.8600000001</v>
      </c>
      <c r="AG165" s="46">
        <f t="shared" si="8"/>
        <v>0</v>
      </c>
    </row>
    <row r="166" spans="1:33" x14ac:dyDescent="0.2">
      <c r="A166" s="14" t="s">
        <v>162</v>
      </c>
      <c r="B166" s="14" t="s">
        <v>340</v>
      </c>
      <c r="C166" s="14" t="s">
        <v>371</v>
      </c>
      <c r="D166" s="16" t="s">
        <v>369</v>
      </c>
      <c r="E166" s="17">
        <v>4919.62</v>
      </c>
      <c r="F166" s="17">
        <v>19798.73</v>
      </c>
      <c r="G166" s="17">
        <v>24139.57</v>
      </c>
      <c r="H166" s="17">
        <v>23487.119999999999</v>
      </c>
      <c r="I166" s="17">
        <v>22847.79</v>
      </c>
      <c r="J166" s="17">
        <v>22209.33</v>
      </c>
      <c r="K166" s="17">
        <v>21577.45</v>
      </c>
      <c r="L166" s="17">
        <v>20930.240000000002</v>
      </c>
      <c r="M166" s="17">
        <v>20290.490000000002</v>
      </c>
      <c r="N166" s="17">
        <v>9919.91</v>
      </c>
      <c r="O166" s="17">
        <v>0</v>
      </c>
      <c r="P166" s="17">
        <v>0</v>
      </c>
      <c r="Q166" s="17">
        <v>0</v>
      </c>
      <c r="R166" s="17">
        <v>0</v>
      </c>
      <c r="S166" s="17">
        <v>0</v>
      </c>
      <c r="T166" s="17">
        <v>0</v>
      </c>
      <c r="U166" s="17">
        <v>0</v>
      </c>
      <c r="V166" s="17">
        <v>0</v>
      </c>
      <c r="W166" s="17">
        <v>0</v>
      </c>
      <c r="X166" s="17">
        <v>0</v>
      </c>
      <c r="Y166" s="17">
        <v>0</v>
      </c>
      <c r="Z166" s="17">
        <v>0</v>
      </c>
      <c r="AA166" s="17">
        <v>0</v>
      </c>
      <c r="AB166" s="17">
        <v>0</v>
      </c>
      <c r="AC166" s="17">
        <v>0</v>
      </c>
      <c r="AD166" s="17">
        <f t="shared" si="6"/>
        <v>51140.639999999999</v>
      </c>
      <c r="AE166" s="41">
        <v>190120.24999999997</v>
      </c>
      <c r="AF166" s="46">
        <f t="shared" si="7"/>
        <v>190120.24999999997</v>
      </c>
      <c r="AG166" s="46">
        <f t="shared" si="8"/>
        <v>0</v>
      </c>
    </row>
    <row r="167" spans="1:33" x14ac:dyDescent="0.2">
      <c r="A167" s="14" t="s">
        <v>163</v>
      </c>
      <c r="B167" s="14" t="s">
        <v>341</v>
      </c>
      <c r="C167" s="14" t="s">
        <v>370</v>
      </c>
      <c r="D167" s="16" t="s">
        <v>369</v>
      </c>
      <c r="E167" s="17">
        <v>10099.17</v>
      </c>
      <c r="F167" s="17">
        <v>35869.199999999997</v>
      </c>
      <c r="G167" s="17">
        <v>43118.53</v>
      </c>
      <c r="H167" s="17">
        <v>41967.040000000001</v>
      </c>
      <c r="I167" s="17">
        <v>40844.769999999997</v>
      </c>
      <c r="J167" s="17">
        <v>39724.020000000004</v>
      </c>
      <c r="K167" s="17">
        <v>38620.959999999999</v>
      </c>
      <c r="L167" s="17">
        <v>37478.68</v>
      </c>
      <c r="M167" s="17">
        <v>36355.629999999997</v>
      </c>
      <c r="N167" s="17">
        <v>35233.360000000001</v>
      </c>
      <c r="O167" s="17">
        <v>34117.24</v>
      </c>
      <c r="P167" s="17">
        <v>16664.080000000002</v>
      </c>
      <c r="Q167" s="17">
        <v>0</v>
      </c>
      <c r="R167" s="17">
        <v>0</v>
      </c>
      <c r="S167" s="17">
        <v>0</v>
      </c>
      <c r="T167" s="17">
        <v>0</v>
      </c>
      <c r="U167" s="17">
        <v>0</v>
      </c>
      <c r="V167" s="17">
        <v>0</v>
      </c>
      <c r="W167" s="17">
        <v>0</v>
      </c>
      <c r="X167" s="17">
        <v>0</v>
      </c>
      <c r="Y167" s="17">
        <v>0</v>
      </c>
      <c r="Z167" s="17">
        <v>0</v>
      </c>
      <c r="AA167" s="17">
        <v>0</v>
      </c>
      <c r="AB167" s="17">
        <v>0</v>
      </c>
      <c r="AC167" s="17">
        <v>0</v>
      </c>
      <c r="AD167" s="17">
        <f t="shared" si="6"/>
        <v>159848.99</v>
      </c>
      <c r="AE167" s="41">
        <v>410092.68</v>
      </c>
      <c r="AF167" s="46">
        <f t="shared" si="7"/>
        <v>410092.68</v>
      </c>
      <c r="AG167" s="46">
        <f t="shared" si="8"/>
        <v>0</v>
      </c>
    </row>
    <row r="168" spans="1:33" x14ac:dyDescent="0.2">
      <c r="A168" s="14" t="s">
        <v>164</v>
      </c>
      <c r="B168" s="14" t="s">
        <v>342</v>
      </c>
      <c r="C168" s="14" t="s">
        <v>368</v>
      </c>
      <c r="D168" s="16" t="s">
        <v>369</v>
      </c>
      <c r="E168" s="17">
        <v>42089.03</v>
      </c>
      <c r="F168" s="17">
        <v>92685.72</v>
      </c>
      <c r="G168" s="17">
        <v>89094</v>
      </c>
      <c r="H168" s="17">
        <v>87240</v>
      </c>
      <c r="I168" s="17">
        <v>85385</v>
      </c>
      <c r="J168" s="17">
        <v>83530</v>
      </c>
      <c r="K168" s="17">
        <v>84676</v>
      </c>
      <c r="L168" s="17">
        <v>79821</v>
      </c>
      <c r="M168" s="17">
        <v>77966</v>
      </c>
      <c r="N168" s="17">
        <v>76112</v>
      </c>
      <c r="O168" s="17">
        <v>74257</v>
      </c>
      <c r="P168" s="17">
        <v>72403</v>
      </c>
      <c r="Q168" s="17">
        <v>70548</v>
      </c>
      <c r="R168" s="17">
        <v>68693</v>
      </c>
      <c r="S168" s="17">
        <v>66839</v>
      </c>
      <c r="T168" s="17">
        <v>64984</v>
      </c>
      <c r="U168" s="17">
        <v>63129</v>
      </c>
      <c r="V168" s="17">
        <v>61275</v>
      </c>
      <c r="W168" s="17">
        <v>59420</v>
      </c>
      <c r="X168" s="17">
        <v>57565</v>
      </c>
      <c r="Y168" s="17">
        <v>55711</v>
      </c>
      <c r="Z168" s="17">
        <v>53856</v>
      </c>
      <c r="AA168" s="17">
        <v>52002</v>
      </c>
      <c r="AB168" s="17">
        <v>48696</v>
      </c>
      <c r="AC168" s="17">
        <v>0</v>
      </c>
      <c r="AD168" s="17">
        <f t="shared" si="6"/>
        <v>1103277</v>
      </c>
      <c r="AE168" s="41">
        <v>1667976.75</v>
      </c>
      <c r="AF168" s="46">
        <f t="shared" si="7"/>
        <v>1667976.75</v>
      </c>
      <c r="AG168" s="46">
        <f t="shared" si="8"/>
        <v>0</v>
      </c>
    </row>
    <row r="169" spans="1:33" x14ac:dyDescent="0.2">
      <c r="A169" s="14" t="s">
        <v>165</v>
      </c>
      <c r="B169" s="14" t="s">
        <v>343</v>
      </c>
      <c r="C169" s="14" t="s">
        <v>372</v>
      </c>
      <c r="D169" s="16" t="s">
        <v>373</v>
      </c>
      <c r="E169" s="17">
        <v>30737</v>
      </c>
      <c r="F169" s="17">
        <v>55671</v>
      </c>
      <c r="G169" s="17">
        <v>76838</v>
      </c>
      <c r="H169" s="17">
        <v>75305</v>
      </c>
      <c r="I169" s="17">
        <v>73771</v>
      </c>
      <c r="J169" s="17">
        <v>72238</v>
      </c>
      <c r="K169" s="17">
        <v>70704</v>
      </c>
      <c r="L169" s="17">
        <v>69170</v>
      </c>
      <c r="M169" s="17">
        <v>67637</v>
      </c>
      <c r="N169" s="17">
        <v>66103</v>
      </c>
      <c r="O169" s="17">
        <v>64569</v>
      </c>
      <c r="P169" s="17">
        <v>63035</v>
      </c>
      <c r="Q169" s="17">
        <v>61502</v>
      </c>
      <c r="R169" s="17">
        <v>59968</v>
      </c>
      <c r="S169" s="17">
        <v>58434</v>
      </c>
      <c r="T169" s="17">
        <v>56901</v>
      </c>
      <c r="U169" s="17">
        <v>55367</v>
      </c>
      <c r="V169" s="17">
        <v>53834</v>
      </c>
      <c r="W169" s="17">
        <v>52300</v>
      </c>
      <c r="X169" s="17">
        <v>50766</v>
      </c>
      <c r="Y169" s="17">
        <v>49233</v>
      </c>
      <c r="Z169" s="17">
        <v>47699</v>
      </c>
      <c r="AA169" s="17">
        <v>46165</v>
      </c>
      <c r="AB169" s="17">
        <v>22625</v>
      </c>
      <c r="AC169" s="17">
        <v>0</v>
      </c>
      <c r="AD169" s="17">
        <f t="shared" si="6"/>
        <v>945308</v>
      </c>
      <c r="AE169" s="41">
        <v>1400572</v>
      </c>
      <c r="AF169" s="46">
        <f t="shared" si="7"/>
        <v>1400572</v>
      </c>
      <c r="AG169" s="46">
        <f t="shared" si="8"/>
        <v>0</v>
      </c>
    </row>
    <row r="170" spans="1:33" x14ac:dyDescent="0.2">
      <c r="A170" s="14" t="s">
        <v>166</v>
      </c>
      <c r="B170" s="14" t="s">
        <v>344</v>
      </c>
      <c r="C170" s="14" t="s">
        <v>375</v>
      </c>
      <c r="D170" s="16" t="s">
        <v>373</v>
      </c>
      <c r="E170" s="17">
        <v>4470.24</v>
      </c>
      <c r="F170" s="17">
        <v>13636.54</v>
      </c>
      <c r="G170" s="17">
        <v>13352.52</v>
      </c>
      <c r="H170" s="17">
        <v>13027.3</v>
      </c>
      <c r="I170" s="17">
        <v>12714.45</v>
      </c>
      <c r="J170" s="17">
        <v>12401.99</v>
      </c>
      <c r="K170" s="17">
        <v>12098.7</v>
      </c>
      <c r="L170" s="17">
        <v>11776.05</v>
      </c>
      <c r="M170" s="17">
        <v>11462.97</v>
      </c>
      <c r="N170" s="17">
        <v>11150.119999999999</v>
      </c>
      <c r="O170" s="17">
        <v>10843.16</v>
      </c>
      <c r="P170" s="17">
        <v>10525.45</v>
      </c>
      <c r="Q170" s="17">
        <v>10212.369999999999</v>
      </c>
      <c r="R170" s="17">
        <v>9898.86</v>
      </c>
      <c r="S170" s="17">
        <v>9587.85</v>
      </c>
      <c r="T170" s="17">
        <v>9272.92</v>
      </c>
      <c r="U170" s="17">
        <v>3754.98</v>
      </c>
      <c r="V170" s="17">
        <v>0</v>
      </c>
      <c r="W170" s="17">
        <v>0</v>
      </c>
      <c r="X170" s="17">
        <v>0</v>
      </c>
      <c r="Y170" s="17">
        <v>0</v>
      </c>
      <c r="Z170" s="17">
        <v>0</v>
      </c>
      <c r="AA170" s="17">
        <v>0</v>
      </c>
      <c r="AB170" s="17">
        <v>0</v>
      </c>
      <c r="AC170" s="17">
        <v>0</v>
      </c>
      <c r="AD170" s="17">
        <f t="shared" si="6"/>
        <v>98484.73</v>
      </c>
      <c r="AE170" s="41">
        <v>180186.47000000006</v>
      </c>
      <c r="AF170" s="46">
        <f t="shared" si="7"/>
        <v>180186.47000000006</v>
      </c>
      <c r="AG170" s="46">
        <f t="shared" si="8"/>
        <v>0</v>
      </c>
    </row>
    <row r="171" spans="1:33" x14ac:dyDescent="0.2">
      <c r="A171" s="14" t="s">
        <v>167</v>
      </c>
      <c r="B171" s="14" t="s">
        <v>345</v>
      </c>
      <c r="C171" s="14" t="s">
        <v>376</v>
      </c>
      <c r="D171" s="16" t="s">
        <v>373</v>
      </c>
      <c r="E171" s="17">
        <v>100131</v>
      </c>
      <c r="F171" s="17">
        <v>218029</v>
      </c>
      <c r="G171" s="17">
        <v>300924</v>
      </c>
      <c r="H171" s="17">
        <v>294918</v>
      </c>
      <c r="I171" s="17">
        <v>288912</v>
      </c>
      <c r="J171" s="17">
        <v>282906</v>
      </c>
      <c r="K171" s="17">
        <v>276900</v>
      </c>
      <c r="L171" s="17">
        <v>270894</v>
      </c>
      <c r="M171" s="17">
        <v>264888</v>
      </c>
      <c r="N171" s="17">
        <v>258882</v>
      </c>
      <c r="O171" s="17">
        <v>252876</v>
      </c>
      <c r="P171" s="17">
        <v>246870</v>
      </c>
      <c r="Q171" s="17">
        <v>240864</v>
      </c>
      <c r="R171" s="17">
        <v>234858</v>
      </c>
      <c r="S171" s="17">
        <v>228852</v>
      </c>
      <c r="T171" s="17">
        <v>222846</v>
      </c>
      <c r="U171" s="17">
        <v>216840</v>
      </c>
      <c r="V171" s="17">
        <v>210834</v>
      </c>
      <c r="W171" s="17">
        <v>204828</v>
      </c>
      <c r="X171" s="17">
        <v>198822</v>
      </c>
      <c r="Y171" s="17">
        <v>192816</v>
      </c>
      <c r="Z171" s="17">
        <v>186810</v>
      </c>
      <c r="AA171" s="17">
        <v>180804</v>
      </c>
      <c r="AB171" s="17">
        <v>88885</v>
      </c>
      <c r="AC171" s="17">
        <v>0</v>
      </c>
      <c r="AD171" s="17">
        <f t="shared" si="6"/>
        <v>3702469</v>
      </c>
      <c r="AE171" s="41">
        <v>5465189</v>
      </c>
      <c r="AF171" s="46">
        <f t="shared" si="7"/>
        <v>5465189</v>
      </c>
      <c r="AG171" s="46">
        <f t="shared" si="8"/>
        <v>0</v>
      </c>
    </row>
    <row r="172" spans="1:33" x14ac:dyDescent="0.2">
      <c r="A172" s="14" t="s">
        <v>168</v>
      </c>
      <c r="B172" s="14" t="s">
        <v>346</v>
      </c>
      <c r="C172" s="14" t="s">
        <v>377</v>
      </c>
      <c r="D172" s="16" t="s">
        <v>373</v>
      </c>
      <c r="E172" s="17">
        <v>5533.52</v>
      </c>
      <c r="F172" s="17">
        <v>16900.16</v>
      </c>
      <c r="G172" s="17">
        <v>16548.95</v>
      </c>
      <c r="H172" s="17">
        <v>16146.57</v>
      </c>
      <c r="I172" s="17">
        <v>15759.58</v>
      </c>
      <c r="J172" s="17">
        <v>15373.119999999999</v>
      </c>
      <c r="K172" s="17">
        <v>14998.03</v>
      </c>
      <c r="L172" s="17">
        <v>14598.86</v>
      </c>
      <c r="M172" s="17">
        <v>14211.6</v>
      </c>
      <c r="N172" s="17">
        <v>13824.61</v>
      </c>
      <c r="O172" s="17">
        <v>13445.03</v>
      </c>
      <c r="P172" s="17">
        <v>13051.93</v>
      </c>
      <c r="Q172" s="17">
        <v>12664.69</v>
      </c>
      <c r="R172" s="17">
        <v>12276.88</v>
      </c>
      <c r="S172" s="17">
        <v>11892.26</v>
      </c>
      <c r="T172" s="17">
        <v>11502.63</v>
      </c>
      <c r="U172" s="17">
        <v>5593.87</v>
      </c>
      <c r="V172" s="17">
        <v>0</v>
      </c>
      <c r="W172" s="17">
        <v>0</v>
      </c>
      <c r="X172" s="17">
        <v>0</v>
      </c>
      <c r="Y172" s="17">
        <v>0</v>
      </c>
      <c r="Z172" s="17">
        <v>0</v>
      </c>
      <c r="AA172" s="17">
        <v>0</v>
      </c>
      <c r="AB172" s="17">
        <v>0</v>
      </c>
      <c r="AC172" s="17">
        <v>0</v>
      </c>
      <c r="AD172" s="17">
        <f t="shared" si="6"/>
        <v>123062.36</v>
      </c>
      <c r="AE172" s="41">
        <v>224322.29</v>
      </c>
      <c r="AF172" s="46">
        <f t="shared" si="7"/>
        <v>224322.29</v>
      </c>
      <c r="AG172" s="46">
        <f t="shared" si="8"/>
        <v>0</v>
      </c>
    </row>
    <row r="173" spans="1:33" x14ac:dyDescent="0.2">
      <c r="A173" s="14" t="s">
        <v>169</v>
      </c>
      <c r="B173" s="14" t="s">
        <v>347</v>
      </c>
      <c r="C173" s="14" t="s">
        <v>378</v>
      </c>
      <c r="D173" s="16" t="s">
        <v>373</v>
      </c>
      <c r="E173" s="17">
        <v>2239.13</v>
      </c>
      <c r="F173" s="17">
        <v>7242.1100000000006</v>
      </c>
      <c r="G173" s="17">
        <v>11415.880000000001</v>
      </c>
      <c r="H173" s="17">
        <v>11119.21</v>
      </c>
      <c r="I173" s="17">
        <v>10830.05</v>
      </c>
      <c r="J173" s="17">
        <v>10541.31</v>
      </c>
      <c r="K173" s="17">
        <v>10257.120000000001</v>
      </c>
      <c r="L173" s="17">
        <v>9962.81</v>
      </c>
      <c r="M173" s="17">
        <v>9673.48</v>
      </c>
      <c r="N173" s="17">
        <v>9384.32</v>
      </c>
      <c r="O173" s="17">
        <v>9096.76</v>
      </c>
      <c r="P173" s="17">
        <v>4419.33</v>
      </c>
      <c r="Q173" s="17">
        <v>0</v>
      </c>
      <c r="R173" s="17">
        <v>0</v>
      </c>
      <c r="S173" s="17">
        <v>0</v>
      </c>
      <c r="T173" s="17">
        <v>0</v>
      </c>
      <c r="U173" s="17">
        <v>0</v>
      </c>
      <c r="V173" s="17">
        <v>0</v>
      </c>
      <c r="W173" s="17">
        <v>0</v>
      </c>
      <c r="X173" s="17">
        <v>0</v>
      </c>
      <c r="Y173" s="17">
        <v>0</v>
      </c>
      <c r="Z173" s="17">
        <v>0</v>
      </c>
      <c r="AA173" s="17">
        <v>0</v>
      </c>
      <c r="AB173" s="17">
        <v>0</v>
      </c>
      <c r="AC173" s="17">
        <v>0</v>
      </c>
      <c r="AD173" s="17">
        <f t="shared" si="6"/>
        <v>42536.700000000004</v>
      </c>
      <c r="AE173" s="41">
        <v>106181.51000000001</v>
      </c>
      <c r="AF173" s="46">
        <f t="shared" si="7"/>
        <v>106181.51000000001</v>
      </c>
      <c r="AG173" s="46">
        <f t="shared" si="8"/>
        <v>0</v>
      </c>
    </row>
    <row r="174" spans="1:33" x14ac:dyDescent="0.2">
      <c r="A174" s="14" t="s">
        <v>170</v>
      </c>
      <c r="B174" s="14" t="s">
        <v>348</v>
      </c>
      <c r="C174" s="14" t="s">
        <v>379</v>
      </c>
      <c r="D174" s="16" t="s">
        <v>373</v>
      </c>
      <c r="E174" s="17">
        <v>9324.0499999999993</v>
      </c>
      <c r="F174" s="17">
        <v>23328.080000000002</v>
      </c>
      <c r="G174" s="17">
        <v>35120.660000000003</v>
      </c>
      <c r="H174" s="17">
        <v>34243.9</v>
      </c>
      <c r="I174" s="17">
        <v>33396.160000000003</v>
      </c>
      <c r="J174" s="17">
        <v>32549.59</v>
      </c>
      <c r="K174" s="17">
        <v>31723.35</v>
      </c>
      <c r="L174" s="17">
        <v>30853.54</v>
      </c>
      <c r="M174" s="17">
        <v>30005.239999999998</v>
      </c>
      <c r="N174" s="17">
        <v>29157.5</v>
      </c>
      <c r="O174" s="17">
        <v>28321.37</v>
      </c>
      <c r="P174" s="17">
        <v>27464.94</v>
      </c>
      <c r="Q174" s="17">
        <v>26616.63</v>
      </c>
      <c r="R174" s="17">
        <v>25767.14</v>
      </c>
      <c r="S174" s="17">
        <v>12610.41</v>
      </c>
      <c r="T174" s="17">
        <v>0</v>
      </c>
      <c r="U174" s="17">
        <v>0</v>
      </c>
      <c r="V174" s="17">
        <v>0</v>
      </c>
      <c r="W174" s="17">
        <v>0</v>
      </c>
      <c r="X174" s="17">
        <v>0</v>
      </c>
      <c r="Y174" s="17">
        <v>0</v>
      </c>
      <c r="Z174" s="17">
        <v>0</v>
      </c>
      <c r="AA174" s="17">
        <v>0</v>
      </c>
      <c r="AB174" s="17">
        <v>0</v>
      </c>
      <c r="AC174" s="17">
        <v>0</v>
      </c>
      <c r="AD174" s="17">
        <f t="shared" si="6"/>
        <v>210796.77</v>
      </c>
      <c r="AE174" s="41">
        <v>410482.56</v>
      </c>
      <c r="AF174" s="46">
        <f t="shared" si="7"/>
        <v>410482.56</v>
      </c>
      <c r="AG174" s="46">
        <f t="shared" si="8"/>
        <v>0</v>
      </c>
    </row>
    <row r="175" spans="1:33" x14ac:dyDescent="0.2">
      <c r="A175" s="14" t="s">
        <v>171</v>
      </c>
      <c r="B175" s="14" t="s">
        <v>349</v>
      </c>
      <c r="C175" s="14" t="s">
        <v>380</v>
      </c>
      <c r="D175" s="16" t="s">
        <v>381</v>
      </c>
      <c r="E175" s="17">
        <v>7252</v>
      </c>
      <c r="F175" s="17">
        <v>30174</v>
      </c>
      <c r="G175" s="17">
        <v>48098</v>
      </c>
      <c r="H175" s="17">
        <v>46958</v>
      </c>
      <c r="I175" s="17">
        <v>45819</v>
      </c>
      <c r="J175" s="17">
        <v>44679</v>
      </c>
      <c r="K175" s="17">
        <v>43540</v>
      </c>
      <c r="L175" s="17">
        <v>42400</v>
      </c>
      <c r="M175" s="17">
        <v>41260</v>
      </c>
      <c r="N175" s="17">
        <v>40121</v>
      </c>
      <c r="O175" s="17">
        <v>38981</v>
      </c>
      <c r="P175" s="17">
        <v>28556</v>
      </c>
      <c r="Q175" s="17">
        <v>0</v>
      </c>
      <c r="R175" s="17">
        <v>0</v>
      </c>
      <c r="S175" s="17">
        <v>0</v>
      </c>
      <c r="T175" s="17">
        <v>0</v>
      </c>
      <c r="U175" s="17">
        <v>0</v>
      </c>
      <c r="V175" s="17">
        <v>0</v>
      </c>
      <c r="W175" s="17">
        <v>0</v>
      </c>
      <c r="X175" s="17">
        <v>0</v>
      </c>
      <c r="Y175" s="17">
        <v>0</v>
      </c>
      <c r="Z175" s="17">
        <v>0</v>
      </c>
      <c r="AA175" s="17">
        <v>0</v>
      </c>
      <c r="AB175" s="17">
        <v>0</v>
      </c>
      <c r="AC175" s="17">
        <v>0</v>
      </c>
      <c r="AD175" s="17">
        <f t="shared" si="6"/>
        <v>191318</v>
      </c>
      <c r="AE175" s="41">
        <v>457838</v>
      </c>
      <c r="AF175" s="46">
        <f t="shared" si="7"/>
        <v>457838</v>
      </c>
      <c r="AG175" s="46">
        <f t="shared" si="8"/>
        <v>0</v>
      </c>
    </row>
    <row r="176" spans="1:33" x14ac:dyDescent="0.2">
      <c r="A176" s="14" t="s">
        <v>172</v>
      </c>
      <c r="B176" s="14" t="s">
        <v>350</v>
      </c>
      <c r="C176" s="14" t="s">
        <v>382</v>
      </c>
      <c r="D176" s="16" t="s">
        <v>381</v>
      </c>
      <c r="E176" s="17">
        <v>39048</v>
      </c>
      <c r="F176" s="17">
        <v>75140</v>
      </c>
      <c r="G176" s="17">
        <v>110031</v>
      </c>
      <c r="H176" s="17">
        <v>107628</v>
      </c>
      <c r="I176" s="17">
        <v>105225</v>
      </c>
      <c r="J176" s="17">
        <v>102822</v>
      </c>
      <c r="K176" s="17">
        <v>100419</v>
      </c>
      <c r="L176" s="17">
        <v>98016</v>
      </c>
      <c r="M176" s="17">
        <v>95613</v>
      </c>
      <c r="N176" s="17">
        <v>93210</v>
      </c>
      <c r="O176" s="17">
        <v>90807</v>
      </c>
      <c r="P176" s="17">
        <v>88404</v>
      </c>
      <c r="Q176" s="17">
        <v>86001</v>
      </c>
      <c r="R176" s="17">
        <v>83598</v>
      </c>
      <c r="S176" s="17">
        <v>81195</v>
      </c>
      <c r="T176" s="17">
        <v>78792</v>
      </c>
      <c r="U176" s="17">
        <v>76389</v>
      </c>
      <c r="V176" s="17">
        <v>55923</v>
      </c>
      <c r="W176" s="17">
        <v>0</v>
      </c>
      <c r="X176" s="17">
        <v>0</v>
      </c>
      <c r="Y176" s="17">
        <v>0</v>
      </c>
      <c r="Z176" s="17">
        <v>0</v>
      </c>
      <c r="AA176" s="17">
        <v>0</v>
      </c>
      <c r="AB176" s="17">
        <v>0</v>
      </c>
      <c r="AC176" s="17">
        <v>0</v>
      </c>
      <c r="AD176" s="17">
        <f t="shared" si="6"/>
        <v>927948</v>
      </c>
      <c r="AE176" s="41">
        <v>1568261</v>
      </c>
      <c r="AF176" s="46">
        <f t="shared" si="7"/>
        <v>1568261</v>
      </c>
      <c r="AG176" s="46">
        <f t="shared" si="8"/>
        <v>0</v>
      </c>
    </row>
    <row r="177" spans="1:33" x14ac:dyDescent="0.2">
      <c r="A177" s="14" t="s">
        <v>173</v>
      </c>
      <c r="B177" s="14" t="s">
        <v>351</v>
      </c>
      <c r="C177" s="14" t="s">
        <v>383</v>
      </c>
      <c r="D177" s="16" t="s">
        <v>381</v>
      </c>
      <c r="E177" s="17">
        <v>6316</v>
      </c>
      <c r="F177" s="17">
        <v>24947</v>
      </c>
      <c r="G177" s="17">
        <v>24379</v>
      </c>
      <c r="H177" s="17">
        <v>23805</v>
      </c>
      <c r="I177" s="17">
        <v>23231</v>
      </c>
      <c r="J177" s="17">
        <v>22656</v>
      </c>
      <c r="K177" s="17">
        <v>22082</v>
      </c>
      <c r="L177" s="17">
        <v>21508</v>
      </c>
      <c r="M177" s="17">
        <v>20934</v>
      </c>
      <c r="N177" s="17">
        <v>20360</v>
      </c>
      <c r="O177" s="17">
        <v>19785</v>
      </c>
      <c r="P177" s="17">
        <v>19211</v>
      </c>
      <c r="Q177" s="17">
        <v>0</v>
      </c>
      <c r="R177" s="17">
        <v>0</v>
      </c>
      <c r="S177" s="17">
        <v>0</v>
      </c>
      <c r="T177" s="17">
        <v>0</v>
      </c>
      <c r="U177" s="17">
        <v>0</v>
      </c>
      <c r="V177" s="17">
        <v>0</v>
      </c>
      <c r="W177" s="17">
        <v>0</v>
      </c>
      <c r="X177" s="17">
        <v>0</v>
      </c>
      <c r="Y177" s="17">
        <v>0</v>
      </c>
      <c r="Z177" s="17">
        <v>0</v>
      </c>
      <c r="AA177" s="17">
        <v>0</v>
      </c>
      <c r="AB177" s="17">
        <v>0</v>
      </c>
      <c r="AC177" s="17">
        <v>0</v>
      </c>
      <c r="AD177" s="17">
        <f t="shared" si="6"/>
        <v>101798</v>
      </c>
      <c r="AE177" s="41">
        <v>249214</v>
      </c>
      <c r="AF177" s="46">
        <f t="shared" si="7"/>
        <v>249214</v>
      </c>
      <c r="AG177" s="46">
        <f t="shared" si="8"/>
        <v>0</v>
      </c>
    </row>
    <row r="178" spans="1:33" x14ac:dyDescent="0.2">
      <c r="A178" s="14" t="s">
        <v>174</v>
      </c>
      <c r="B178" s="14" t="s">
        <v>352</v>
      </c>
      <c r="C178" s="14" t="s">
        <v>384</v>
      </c>
      <c r="D178" s="16" t="s">
        <v>385</v>
      </c>
      <c r="E178" s="17">
        <v>49934</v>
      </c>
      <c r="F178" s="17">
        <v>114506</v>
      </c>
      <c r="G178" s="17">
        <v>157506</v>
      </c>
      <c r="H178" s="17">
        <v>154363</v>
      </c>
      <c r="I178" s="17">
        <v>151220</v>
      </c>
      <c r="J178" s="17">
        <v>148076</v>
      </c>
      <c r="K178" s="17">
        <v>144933</v>
      </c>
      <c r="L178" s="17">
        <v>141790</v>
      </c>
      <c r="M178" s="17">
        <v>138647</v>
      </c>
      <c r="N178" s="17">
        <v>135503</v>
      </c>
      <c r="O178" s="17">
        <v>132360</v>
      </c>
      <c r="P178" s="17">
        <v>129217</v>
      </c>
      <c r="Q178" s="17">
        <v>126074</v>
      </c>
      <c r="R178" s="17">
        <v>122931</v>
      </c>
      <c r="S178" s="17">
        <v>119787</v>
      </c>
      <c r="T178" s="17">
        <v>116644</v>
      </c>
      <c r="U178" s="17">
        <v>113501</v>
      </c>
      <c r="V178" s="17">
        <v>110358</v>
      </c>
      <c r="W178" s="17">
        <v>107215</v>
      </c>
      <c r="X178" s="17">
        <v>104071</v>
      </c>
      <c r="Y178" s="17">
        <v>100928</v>
      </c>
      <c r="Z178" s="17">
        <v>97785</v>
      </c>
      <c r="AA178" s="17">
        <v>94642</v>
      </c>
      <c r="AB178" s="17">
        <v>69127</v>
      </c>
      <c r="AC178" s="17">
        <v>0</v>
      </c>
      <c r="AD178" s="17">
        <f t="shared" si="6"/>
        <v>1960580</v>
      </c>
      <c r="AE178" s="41">
        <v>2881118</v>
      </c>
      <c r="AF178" s="46">
        <f t="shared" si="7"/>
        <v>2881118</v>
      </c>
      <c r="AG178" s="46">
        <f t="shared" si="8"/>
        <v>0</v>
      </c>
    </row>
    <row r="179" spans="1:33" x14ac:dyDescent="0.2">
      <c r="A179" s="14" t="s">
        <v>175</v>
      </c>
      <c r="B179" s="14" t="s">
        <v>353</v>
      </c>
      <c r="C179" s="14" t="s">
        <v>372</v>
      </c>
      <c r="D179" s="16" t="s">
        <v>374</v>
      </c>
      <c r="E179" s="17">
        <v>50550</v>
      </c>
      <c r="F179" s="17">
        <v>99524</v>
      </c>
      <c r="G179" s="17">
        <v>137122</v>
      </c>
      <c r="H179" s="17">
        <v>134370</v>
      </c>
      <c r="I179" s="17">
        <v>131617</v>
      </c>
      <c r="J179" s="17">
        <v>128865</v>
      </c>
      <c r="K179" s="17">
        <v>126113</v>
      </c>
      <c r="L179" s="17">
        <v>123360</v>
      </c>
      <c r="M179" s="17">
        <v>120608</v>
      </c>
      <c r="N179" s="17">
        <v>117865</v>
      </c>
      <c r="O179" s="17">
        <v>115103</v>
      </c>
      <c r="P179" s="17">
        <v>112351</v>
      </c>
      <c r="Q179" s="17">
        <v>109599</v>
      </c>
      <c r="R179" s="17">
        <v>106846</v>
      </c>
      <c r="S179" s="17">
        <v>104094</v>
      </c>
      <c r="T179" s="17">
        <v>101342</v>
      </c>
      <c r="U179" s="17">
        <v>98589</v>
      </c>
      <c r="V179" s="17">
        <v>95837</v>
      </c>
      <c r="W179" s="17">
        <v>93085</v>
      </c>
      <c r="X179" s="17">
        <v>90332</v>
      </c>
      <c r="Y179" s="17">
        <v>87580</v>
      </c>
      <c r="Z179" s="17">
        <v>84828</v>
      </c>
      <c r="AA179" s="17">
        <v>82075</v>
      </c>
      <c r="AB179" s="17">
        <v>40314</v>
      </c>
      <c r="AC179" s="17">
        <v>0</v>
      </c>
      <c r="AD179" s="17">
        <f t="shared" si="6"/>
        <v>1683808</v>
      </c>
      <c r="AE179" s="41">
        <v>2491969</v>
      </c>
      <c r="AF179" s="46">
        <f t="shared" si="7"/>
        <v>2491969</v>
      </c>
      <c r="AG179" s="46">
        <f t="shared" si="8"/>
        <v>0</v>
      </c>
    </row>
    <row r="180" spans="1:33" x14ac:dyDescent="0.2">
      <c r="A180" s="14" t="s">
        <v>176</v>
      </c>
      <c r="B180" s="14" t="s">
        <v>354</v>
      </c>
      <c r="C180" s="14" t="s">
        <v>386</v>
      </c>
      <c r="D180" s="16" t="s">
        <v>387</v>
      </c>
      <c r="E180" s="17">
        <v>51744</v>
      </c>
      <c r="F180" s="17">
        <v>176499</v>
      </c>
      <c r="G180" s="17">
        <v>246954</v>
      </c>
      <c r="H180" s="17">
        <v>241843</v>
      </c>
      <c r="I180" s="17">
        <v>236732</v>
      </c>
      <c r="J180" s="17">
        <v>231622</v>
      </c>
      <c r="K180" s="17">
        <v>226511</v>
      </c>
      <c r="L180" s="17">
        <v>221400</v>
      </c>
      <c r="M180" s="17">
        <v>216289</v>
      </c>
      <c r="N180" s="17">
        <v>211179</v>
      </c>
      <c r="O180" s="17">
        <v>206268</v>
      </c>
      <c r="P180" s="17">
        <v>200957</v>
      </c>
      <c r="Q180" s="17">
        <v>195847</v>
      </c>
      <c r="R180" s="17">
        <v>190736</v>
      </c>
      <c r="S180" s="17">
        <v>185625</v>
      </c>
      <c r="T180" s="17">
        <v>180515</v>
      </c>
      <c r="U180" s="17">
        <v>175404</v>
      </c>
      <c r="V180" s="17">
        <v>170293</v>
      </c>
      <c r="W180" s="17">
        <v>165182</v>
      </c>
      <c r="X180" s="17">
        <v>160072</v>
      </c>
      <c r="Y180" s="17">
        <v>154961</v>
      </c>
      <c r="Z180" s="17">
        <v>113282</v>
      </c>
      <c r="AA180" s="17">
        <v>0</v>
      </c>
      <c r="AB180" s="17">
        <v>0</v>
      </c>
      <c r="AC180" s="17">
        <v>0</v>
      </c>
      <c r="AD180" s="17">
        <f t="shared" si="6"/>
        <v>2748010</v>
      </c>
      <c r="AE180" s="41">
        <v>4159915</v>
      </c>
      <c r="AF180" s="46">
        <f t="shared" si="7"/>
        <v>4159915</v>
      </c>
      <c r="AG180" s="46">
        <f t="shared" si="8"/>
        <v>0</v>
      </c>
    </row>
    <row r="181" spans="1:33" x14ac:dyDescent="0.2">
      <c r="A181" s="14" t="s">
        <v>177</v>
      </c>
      <c r="B181" s="14" t="s">
        <v>355</v>
      </c>
      <c r="C181" s="14" t="s">
        <v>388</v>
      </c>
      <c r="D181" s="16" t="s">
        <v>387</v>
      </c>
      <c r="E181" s="17">
        <v>15937.5</v>
      </c>
      <c r="F181" s="17">
        <v>89252</v>
      </c>
      <c r="G181" s="17">
        <v>135176</v>
      </c>
      <c r="H181" s="17">
        <v>132025</v>
      </c>
      <c r="I181" s="17">
        <v>128874</v>
      </c>
      <c r="J181" s="17">
        <v>125723</v>
      </c>
      <c r="K181" s="17">
        <v>122572</v>
      </c>
      <c r="L181" s="17">
        <v>119420</v>
      </c>
      <c r="M181" s="17">
        <v>116269</v>
      </c>
      <c r="N181" s="17">
        <v>113118</v>
      </c>
      <c r="O181" s="17">
        <v>109967</v>
      </c>
      <c r="P181" s="17">
        <v>106816</v>
      </c>
      <c r="Q181" s="17">
        <v>103665</v>
      </c>
      <c r="R181" s="17">
        <v>100514</v>
      </c>
      <c r="S181" s="17">
        <v>73584</v>
      </c>
      <c r="T181" s="17">
        <v>0</v>
      </c>
      <c r="U181" s="17">
        <v>0</v>
      </c>
      <c r="V181" s="17">
        <v>0</v>
      </c>
      <c r="W181" s="17">
        <v>0</v>
      </c>
      <c r="X181" s="17">
        <v>0</v>
      </c>
      <c r="Y181" s="17">
        <v>0</v>
      </c>
      <c r="Z181" s="17">
        <v>0</v>
      </c>
      <c r="AA181" s="17">
        <v>0</v>
      </c>
      <c r="AB181" s="17">
        <v>0</v>
      </c>
      <c r="AC181" s="17">
        <v>0</v>
      </c>
      <c r="AD181" s="17">
        <f t="shared" si="6"/>
        <v>843353</v>
      </c>
      <c r="AE181" s="41">
        <v>1592912.5</v>
      </c>
      <c r="AF181" s="46">
        <f t="shared" si="7"/>
        <v>1592912.5</v>
      </c>
      <c r="AG181" s="46">
        <f t="shared" si="8"/>
        <v>0</v>
      </c>
    </row>
    <row r="182" spans="1:33" x14ac:dyDescent="0.2">
      <c r="A182" s="14" t="s">
        <v>178</v>
      </c>
      <c r="B182" s="14" t="s">
        <v>356</v>
      </c>
      <c r="C182" s="14" t="s">
        <v>403</v>
      </c>
      <c r="D182" s="16" t="s">
        <v>404</v>
      </c>
      <c r="E182" s="17">
        <v>1205</v>
      </c>
      <c r="F182" s="17">
        <v>7347</v>
      </c>
      <c r="G182" s="17">
        <v>13432</v>
      </c>
      <c r="H182" s="17">
        <v>13317</v>
      </c>
      <c r="I182" s="17">
        <v>13202</v>
      </c>
      <c r="J182" s="17">
        <v>13087</v>
      </c>
      <c r="K182" s="17">
        <v>12972</v>
      </c>
      <c r="L182" s="17">
        <v>12858</v>
      </c>
      <c r="M182" s="17">
        <v>12743</v>
      </c>
      <c r="N182" s="17">
        <v>12628</v>
      </c>
      <c r="O182" s="17">
        <v>12513</v>
      </c>
      <c r="P182" s="17">
        <v>12383</v>
      </c>
      <c r="Q182" s="17">
        <v>0</v>
      </c>
      <c r="R182" s="17">
        <v>0</v>
      </c>
      <c r="S182" s="17">
        <v>0</v>
      </c>
      <c r="T182" s="17">
        <v>0</v>
      </c>
      <c r="U182" s="17">
        <v>0</v>
      </c>
      <c r="V182" s="17">
        <v>0</v>
      </c>
      <c r="W182" s="17">
        <v>0</v>
      </c>
      <c r="X182" s="17">
        <v>0</v>
      </c>
      <c r="Y182" s="17">
        <v>0</v>
      </c>
      <c r="Z182" s="17">
        <v>0</v>
      </c>
      <c r="AA182" s="17">
        <v>0</v>
      </c>
      <c r="AB182" s="17">
        <v>0</v>
      </c>
      <c r="AC182" s="17">
        <v>0</v>
      </c>
      <c r="AD182" s="17">
        <f t="shared" si="6"/>
        <v>63125</v>
      </c>
      <c r="AE182" s="41">
        <v>137687</v>
      </c>
      <c r="AF182" s="46">
        <f t="shared" si="7"/>
        <v>137687</v>
      </c>
      <c r="AG182" s="46">
        <f t="shared" si="8"/>
        <v>0</v>
      </c>
    </row>
    <row r="183" spans="1:33" ht="12.75" customHeight="1" thickBot="1" x14ac:dyDescent="0.25">
      <c r="A183" s="30" t="s">
        <v>362</v>
      </c>
      <c r="B183" s="30"/>
      <c r="C183" s="31" t="s">
        <v>389</v>
      </c>
      <c r="D183" s="32"/>
      <c r="E183" s="42">
        <f t="shared" ref="E183:AC183" si="9">SUM(E5:E182)</f>
        <v>6015224.4499999965</v>
      </c>
      <c r="F183" s="42">
        <f t="shared" si="9"/>
        <v>6507004.7700000005</v>
      </c>
      <c r="G183" s="42">
        <f t="shared" si="9"/>
        <v>6597376.5300000012</v>
      </c>
      <c r="H183" s="42">
        <f t="shared" si="9"/>
        <v>6253927.9200000009</v>
      </c>
      <c r="I183" s="42">
        <f t="shared" si="9"/>
        <v>5848327.9399999985</v>
      </c>
      <c r="J183" s="42">
        <f t="shared" si="9"/>
        <v>5295975.4099999992</v>
      </c>
      <c r="K183" s="42">
        <f t="shared" si="9"/>
        <v>4832556.0299999993</v>
      </c>
      <c r="L183" s="42">
        <f t="shared" si="9"/>
        <v>4362335.6899999995</v>
      </c>
      <c r="M183" s="42">
        <f t="shared" si="9"/>
        <v>3800460.9700000007</v>
      </c>
      <c r="N183" s="42">
        <f t="shared" si="9"/>
        <v>3489629.46</v>
      </c>
      <c r="O183" s="42">
        <f t="shared" si="9"/>
        <v>3189052.3699999996</v>
      </c>
      <c r="P183" s="42">
        <f t="shared" si="9"/>
        <v>2864544.95</v>
      </c>
      <c r="Q183" s="42">
        <f t="shared" si="9"/>
        <v>2519189.2999999998</v>
      </c>
      <c r="R183" s="42">
        <f t="shared" si="9"/>
        <v>2345783.64</v>
      </c>
      <c r="S183" s="42">
        <f t="shared" si="9"/>
        <v>2137822.0300000003</v>
      </c>
      <c r="T183" s="42">
        <f t="shared" si="9"/>
        <v>1802944.3499999999</v>
      </c>
      <c r="U183" s="42">
        <f t="shared" si="9"/>
        <v>1591821.4</v>
      </c>
      <c r="V183" s="42">
        <f t="shared" si="9"/>
        <v>1286608.77</v>
      </c>
      <c r="W183" s="42">
        <f t="shared" si="9"/>
        <v>1127653.74</v>
      </c>
      <c r="X183" s="42">
        <f t="shared" si="9"/>
        <v>1016388.0900000001</v>
      </c>
      <c r="Y183" s="42">
        <f t="shared" si="9"/>
        <v>808309.96</v>
      </c>
      <c r="Z183" s="42">
        <f t="shared" si="9"/>
        <v>745636.61</v>
      </c>
      <c r="AA183" s="42">
        <f t="shared" si="9"/>
        <v>525171.86</v>
      </c>
      <c r="AB183" s="42">
        <f t="shared" si="9"/>
        <v>336257.14</v>
      </c>
      <c r="AC183" s="42">
        <f t="shared" si="9"/>
        <v>2516.3399999999997</v>
      </c>
      <c r="AD183" s="42">
        <f>SUM(AD5:AD182)</f>
        <v>33952126.670000002</v>
      </c>
      <c r="AE183" s="33">
        <f>SUM(AE5:AE182)</f>
        <v>75302519.719999999</v>
      </c>
      <c r="AF183" s="46"/>
      <c r="AG183" s="46"/>
    </row>
    <row r="184" spans="1:33" ht="12.75" thickTop="1" x14ac:dyDescent="0.2">
      <c r="A184" s="25" t="s">
        <v>390</v>
      </c>
      <c r="B184" s="26"/>
      <c r="C184" s="27" t="s">
        <v>382</v>
      </c>
      <c r="D184" s="28">
        <v>2026</v>
      </c>
      <c r="E184" s="29">
        <v>277</v>
      </c>
      <c r="F184" s="29">
        <v>553</v>
      </c>
      <c r="G184" s="29">
        <v>11957</v>
      </c>
      <c r="H184" s="29">
        <v>11846</v>
      </c>
      <c r="I184" s="29">
        <v>11736</v>
      </c>
      <c r="J184" s="29">
        <v>11625</v>
      </c>
      <c r="K184" s="29">
        <v>11517</v>
      </c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>
        <f t="shared" si="6"/>
        <v>0</v>
      </c>
      <c r="AE184" s="43">
        <f>SUM(E184:AC184)</f>
        <v>59511</v>
      </c>
      <c r="AF184" s="46">
        <f t="shared" si="7"/>
        <v>59511</v>
      </c>
      <c r="AG184" s="46">
        <f t="shared" si="8"/>
        <v>0</v>
      </c>
    </row>
    <row r="185" spans="1:33" x14ac:dyDescent="0.2">
      <c r="A185" s="14"/>
      <c r="B185" s="14"/>
      <c r="C185" s="18" t="s">
        <v>667</v>
      </c>
      <c r="D185" s="16">
        <v>2026</v>
      </c>
      <c r="E185" s="17">
        <v>25934</v>
      </c>
      <c r="F185" s="17">
        <v>51868</v>
      </c>
      <c r="G185" s="17">
        <v>144491</v>
      </c>
      <c r="H185" s="17">
        <v>141898</v>
      </c>
      <c r="I185" s="17">
        <v>139304</v>
      </c>
      <c r="J185" s="17">
        <v>136711</v>
      </c>
      <c r="K185" s="17">
        <v>134118</v>
      </c>
      <c r="L185" s="17">
        <v>131525</v>
      </c>
      <c r="M185" s="17">
        <v>128931</v>
      </c>
      <c r="N185" s="17">
        <v>126338</v>
      </c>
      <c r="O185" s="17">
        <v>123744</v>
      </c>
      <c r="P185" s="17">
        <v>121151</v>
      </c>
      <c r="Q185" s="17">
        <v>118557</v>
      </c>
      <c r="R185" s="17">
        <v>115964</v>
      </c>
      <c r="S185" s="17">
        <v>113370</v>
      </c>
      <c r="T185" s="17">
        <v>110777</v>
      </c>
      <c r="U185" s="17">
        <v>108184</v>
      </c>
      <c r="V185" s="17">
        <v>105590</v>
      </c>
      <c r="W185" s="17">
        <v>102997</v>
      </c>
      <c r="X185" s="17">
        <v>100403</v>
      </c>
      <c r="Y185" s="17">
        <v>97810</v>
      </c>
      <c r="Z185" s="17">
        <v>95214</v>
      </c>
      <c r="AA185" s="17"/>
      <c r="AB185" s="17"/>
      <c r="AC185" s="17"/>
      <c r="AD185" s="17">
        <f t="shared" si="6"/>
        <v>1700555</v>
      </c>
      <c r="AE185" s="41">
        <f>SUM(E185:AC185)</f>
        <v>2474879</v>
      </c>
      <c r="AF185" s="46">
        <f t="shared" si="7"/>
        <v>2474879</v>
      </c>
      <c r="AG185" s="46">
        <f t="shared" si="8"/>
        <v>0</v>
      </c>
    </row>
    <row r="186" spans="1:33" x14ac:dyDescent="0.2">
      <c r="A186" s="14"/>
      <c r="B186" s="14"/>
      <c r="C186" s="19" t="s">
        <v>668</v>
      </c>
      <c r="D186" s="16">
        <v>2026</v>
      </c>
      <c r="E186" s="17">
        <v>6749</v>
      </c>
      <c r="F186" s="17">
        <v>13498</v>
      </c>
      <c r="G186" s="17">
        <v>61709</v>
      </c>
      <c r="H186" s="17">
        <v>60355</v>
      </c>
      <c r="I186" s="17">
        <v>59005</v>
      </c>
      <c r="J186" s="17">
        <v>57656</v>
      </c>
      <c r="K186" s="17">
        <v>56306</v>
      </c>
      <c r="L186" s="17">
        <v>54956</v>
      </c>
      <c r="M186" s="17">
        <v>53606</v>
      </c>
      <c r="N186" s="17">
        <v>52256</v>
      </c>
      <c r="O186" s="17">
        <v>50907</v>
      </c>
      <c r="P186" s="17">
        <v>49557</v>
      </c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>
        <f t="shared" si="6"/>
        <v>261282</v>
      </c>
      <c r="AE186" s="41">
        <f t="shared" ref="AE186:AE192" si="10">SUM(E186:AC186)</f>
        <v>576560</v>
      </c>
      <c r="AF186" s="46">
        <f t="shared" si="7"/>
        <v>576560</v>
      </c>
      <c r="AG186" s="46">
        <f t="shared" si="8"/>
        <v>0</v>
      </c>
    </row>
    <row r="187" spans="1:33" x14ac:dyDescent="0.2">
      <c r="A187" s="14"/>
      <c r="B187" s="14"/>
      <c r="C187" s="19" t="s">
        <v>669</v>
      </c>
      <c r="D187" s="16">
        <v>2026</v>
      </c>
      <c r="E187" s="17">
        <v>1367</v>
      </c>
      <c r="F187" s="17">
        <v>2734</v>
      </c>
      <c r="G187" s="17">
        <v>46084</v>
      </c>
      <c r="H187" s="17">
        <v>45694</v>
      </c>
      <c r="I187" s="17">
        <v>45303</v>
      </c>
      <c r="J187" s="17">
        <v>44912</v>
      </c>
      <c r="K187" s="17">
        <v>44522</v>
      </c>
      <c r="L187" s="17">
        <v>44131</v>
      </c>
      <c r="M187" s="17">
        <v>43745</v>
      </c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>
        <f t="shared" si="6"/>
        <v>87876</v>
      </c>
      <c r="AE187" s="41">
        <f t="shared" si="10"/>
        <v>318492</v>
      </c>
      <c r="AF187" s="46">
        <f t="shared" si="7"/>
        <v>318492</v>
      </c>
      <c r="AG187" s="46">
        <f t="shared" si="8"/>
        <v>0</v>
      </c>
    </row>
    <row r="188" spans="1:33" x14ac:dyDescent="0.2">
      <c r="A188" s="14"/>
      <c r="B188" s="14"/>
      <c r="C188" s="19" t="s">
        <v>670</v>
      </c>
      <c r="D188" s="16">
        <v>2026</v>
      </c>
      <c r="E188" s="17">
        <v>7539</v>
      </c>
      <c r="F188" s="17">
        <v>15078</v>
      </c>
      <c r="G188" s="17">
        <v>56961</v>
      </c>
      <c r="H188" s="17">
        <v>55704</v>
      </c>
      <c r="I188" s="17">
        <v>54448</v>
      </c>
      <c r="J188" s="17">
        <v>53191</v>
      </c>
      <c r="K188" s="17">
        <v>51935</v>
      </c>
      <c r="L188" s="17">
        <v>50678</v>
      </c>
      <c r="M188" s="17">
        <v>49422</v>
      </c>
      <c r="N188" s="17">
        <v>48165</v>
      </c>
      <c r="O188" s="17">
        <v>46909</v>
      </c>
      <c r="P188" s="17">
        <v>45652</v>
      </c>
      <c r="Q188" s="17">
        <v>44396</v>
      </c>
      <c r="R188" s="17">
        <v>43137</v>
      </c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>
        <f t="shared" si="6"/>
        <v>328359</v>
      </c>
      <c r="AE188" s="41">
        <f t="shared" si="10"/>
        <v>623215</v>
      </c>
      <c r="AF188" s="46">
        <f t="shared" si="7"/>
        <v>623215</v>
      </c>
      <c r="AG188" s="46">
        <f t="shared" si="8"/>
        <v>0</v>
      </c>
    </row>
    <row r="189" spans="1:33" x14ac:dyDescent="0.2">
      <c r="A189" s="14"/>
      <c r="B189" s="14"/>
      <c r="C189" s="19" t="s">
        <v>671</v>
      </c>
      <c r="D189" s="16">
        <v>2026</v>
      </c>
      <c r="E189" s="17">
        <v>22558.83</v>
      </c>
      <c r="F189" s="17">
        <v>45117.66</v>
      </c>
      <c r="G189" s="17">
        <v>152540.66</v>
      </c>
      <c r="H189" s="17">
        <v>149532.81599999999</v>
      </c>
      <c r="I189" s="17">
        <v>146524.97200000001</v>
      </c>
      <c r="J189" s="17">
        <v>143517.128</v>
      </c>
      <c r="K189" s="17">
        <v>140509.28399999999</v>
      </c>
      <c r="L189" s="17">
        <v>137501.44</v>
      </c>
      <c r="M189" s="17">
        <v>134493.59599999999</v>
      </c>
      <c r="N189" s="17">
        <v>131485.75200000001</v>
      </c>
      <c r="O189" s="17">
        <v>128477.908</v>
      </c>
      <c r="P189" s="17">
        <v>125470.064</v>
      </c>
      <c r="Q189" s="17">
        <v>122462.22</v>
      </c>
      <c r="R189" s="17">
        <v>119454.376</v>
      </c>
      <c r="S189" s="17">
        <v>116446.53200000001</v>
      </c>
      <c r="T189" s="17">
        <v>113438.68799999999</v>
      </c>
      <c r="U189" s="17">
        <v>110430.844</v>
      </c>
      <c r="V189" s="17"/>
      <c r="W189" s="17"/>
      <c r="X189" s="17"/>
      <c r="Y189" s="17"/>
      <c r="Z189" s="17"/>
      <c r="AA189" s="17"/>
      <c r="AB189" s="17"/>
      <c r="AC189" s="17"/>
      <c r="AD189" s="17">
        <f t="shared" si="6"/>
        <v>1239661.4200000002</v>
      </c>
      <c r="AE189" s="41">
        <f t="shared" si="10"/>
        <v>2039962.77</v>
      </c>
      <c r="AF189" s="46">
        <f t="shared" si="7"/>
        <v>2039962.77</v>
      </c>
      <c r="AG189" s="46">
        <f t="shared" si="8"/>
        <v>0</v>
      </c>
    </row>
    <row r="190" spans="1:33" x14ac:dyDescent="0.2">
      <c r="A190" s="14"/>
      <c r="B190" s="14"/>
      <c r="C190" s="19" t="s">
        <v>672</v>
      </c>
      <c r="D190" s="16">
        <v>2026</v>
      </c>
      <c r="E190" s="17">
        <v>2160.8624999999997</v>
      </c>
      <c r="F190" s="17">
        <v>76350.725000000006</v>
      </c>
      <c r="G190" s="17">
        <v>75270.289999999994</v>
      </c>
      <c r="H190" s="17">
        <v>74189.854999999996</v>
      </c>
      <c r="I190" s="17">
        <v>73108.42</v>
      </c>
      <c r="J190" s="17">
        <v>0</v>
      </c>
      <c r="K190" s="17">
        <v>0</v>
      </c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>
        <f t="shared" si="6"/>
        <v>0</v>
      </c>
      <c r="AE190" s="41">
        <f t="shared" si="10"/>
        <v>301080.15249999997</v>
      </c>
      <c r="AF190" s="46">
        <f t="shared" si="7"/>
        <v>301080.15249999997</v>
      </c>
      <c r="AG190" s="46">
        <f t="shared" si="8"/>
        <v>0</v>
      </c>
    </row>
    <row r="191" spans="1:33" x14ac:dyDescent="0.2">
      <c r="A191" s="14"/>
      <c r="B191" s="14"/>
      <c r="C191" s="19" t="s">
        <v>673</v>
      </c>
      <c r="D191" s="16">
        <v>2026</v>
      </c>
      <c r="E191" s="17">
        <v>9092.1460000000006</v>
      </c>
      <c r="F191" s="17">
        <v>18184.292000000001</v>
      </c>
      <c r="G191" s="17">
        <v>72304.292000000001</v>
      </c>
      <c r="H191" s="17">
        <v>70788.932000000001</v>
      </c>
      <c r="I191" s="17">
        <v>69273.572</v>
      </c>
      <c r="J191" s="17">
        <v>67758.212</v>
      </c>
      <c r="K191" s="17">
        <v>66242.851999999999</v>
      </c>
      <c r="L191" s="17">
        <v>64727.491999999998</v>
      </c>
      <c r="M191" s="17">
        <v>63212.131999999998</v>
      </c>
      <c r="N191" s="17">
        <v>61696.771999999997</v>
      </c>
      <c r="O191" s="17">
        <v>60181.411999999997</v>
      </c>
      <c r="P191" s="17">
        <v>58666.051999999996</v>
      </c>
      <c r="Q191" s="17">
        <v>57150.692000000003</v>
      </c>
      <c r="R191" s="17">
        <v>55634.332000000002</v>
      </c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>
        <f t="shared" si="6"/>
        <v>421268.88399999996</v>
      </c>
      <c r="AE191" s="41">
        <f t="shared" si="10"/>
        <v>794913.18200000015</v>
      </c>
      <c r="AF191" s="46">
        <f t="shared" si="7"/>
        <v>794913.18200000015</v>
      </c>
      <c r="AG191" s="46">
        <f t="shared" si="8"/>
        <v>0</v>
      </c>
    </row>
    <row r="192" spans="1:33" x14ac:dyDescent="0.2">
      <c r="A192" s="14"/>
      <c r="B192" s="14"/>
      <c r="C192" s="19" t="s">
        <v>674</v>
      </c>
      <c r="D192" s="16">
        <v>2026</v>
      </c>
      <c r="E192" s="51">
        <v>843</v>
      </c>
      <c r="F192" s="51">
        <v>1686</v>
      </c>
      <c r="G192" s="51">
        <v>28028</v>
      </c>
      <c r="H192" s="51">
        <v>27859</v>
      </c>
      <c r="I192" s="51">
        <v>27691</v>
      </c>
      <c r="J192" s="51">
        <v>27522</v>
      </c>
      <c r="K192" s="51">
        <v>27354</v>
      </c>
      <c r="L192" s="51">
        <v>27185</v>
      </c>
      <c r="M192" s="51">
        <v>27016</v>
      </c>
      <c r="N192" s="51">
        <v>26848</v>
      </c>
      <c r="O192" s="51">
        <v>26679</v>
      </c>
      <c r="P192" s="51">
        <v>26515</v>
      </c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>
        <v>27185</v>
      </c>
      <c r="AE192" s="41">
        <f t="shared" si="10"/>
        <v>275226</v>
      </c>
      <c r="AF192" s="46">
        <f t="shared" si="7"/>
        <v>275226</v>
      </c>
      <c r="AG192" s="46">
        <f t="shared" si="8"/>
        <v>0</v>
      </c>
    </row>
    <row r="193" spans="1:33" x14ac:dyDescent="0.2">
      <c r="A193" s="14"/>
      <c r="B193" s="14"/>
      <c r="C193" s="14" t="s">
        <v>684</v>
      </c>
      <c r="D193" s="16">
        <v>2026</v>
      </c>
      <c r="E193" s="17">
        <v>7651.8680000000004</v>
      </c>
      <c r="F193" s="17">
        <v>15303.736000000001</v>
      </c>
      <c r="G193" s="17">
        <v>69961.736000000004</v>
      </c>
      <c r="H193" s="17">
        <v>68429.312000000005</v>
      </c>
      <c r="I193" s="17">
        <v>66898.944000000003</v>
      </c>
      <c r="J193" s="17">
        <v>65368.576000000001</v>
      </c>
      <c r="K193" s="17">
        <v>63838.207999999999</v>
      </c>
      <c r="L193" s="17">
        <v>62307.839999999997</v>
      </c>
      <c r="M193" s="17">
        <v>60777.472000000002</v>
      </c>
      <c r="N193" s="17">
        <v>59247.103999999999</v>
      </c>
      <c r="O193" s="17">
        <v>57716.735999999997</v>
      </c>
      <c r="P193" s="17">
        <v>56186.368000000002</v>
      </c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>
        <f t="shared" ref="AD193:AD207" si="11">SUM(L193:AC193)</f>
        <v>296235.52000000002</v>
      </c>
      <c r="AE193" s="41">
        <f t="shared" ref="AE193:AE207" si="12">SUM(E193:AC193)</f>
        <v>653687.9</v>
      </c>
      <c r="AF193" s="46">
        <f t="shared" si="7"/>
        <v>653687.9</v>
      </c>
      <c r="AG193" s="46">
        <f t="shared" si="8"/>
        <v>0</v>
      </c>
    </row>
    <row r="194" spans="1:33" x14ac:dyDescent="0.2">
      <c r="A194" s="14"/>
      <c r="B194" s="14"/>
      <c r="C194" s="14" t="s">
        <v>675</v>
      </c>
      <c r="D194" s="16">
        <v>2026</v>
      </c>
      <c r="E194" s="17">
        <v>5610.64</v>
      </c>
      <c r="F194" s="17">
        <v>11221.28</v>
      </c>
      <c r="G194" s="17">
        <v>51297.279999999999</v>
      </c>
      <c r="H194" s="17">
        <v>50175.152000000002</v>
      </c>
      <c r="I194" s="17">
        <v>49053.023999999998</v>
      </c>
      <c r="J194" s="17">
        <v>47930.896000000001</v>
      </c>
      <c r="K194" s="17">
        <v>46808.767999999996</v>
      </c>
      <c r="L194" s="17">
        <v>45686.64</v>
      </c>
      <c r="M194" s="17">
        <v>44564.512000000002</v>
      </c>
      <c r="N194" s="17">
        <v>43442.383999999998</v>
      </c>
      <c r="O194" s="17">
        <v>42320.256000000001</v>
      </c>
      <c r="P194" s="17">
        <v>41198.127999999997</v>
      </c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>
        <f t="shared" si="11"/>
        <v>217211.91999999998</v>
      </c>
      <c r="AE194" s="41">
        <f t="shared" si="12"/>
        <v>479308.95999999996</v>
      </c>
      <c r="AF194" s="46">
        <f t="shared" si="7"/>
        <v>479308.95999999996</v>
      </c>
      <c r="AG194" s="46">
        <f t="shared" si="8"/>
        <v>0</v>
      </c>
    </row>
    <row r="195" spans="1:33" x14ac:dyDescent="0.2">
      <c r="A195" s="14"/>
      <c r="B195" s="14"/>
      <c r="C195" s="14" t="s">
        <v>676</v>
      </c>
      <c r="D195" s="16">
        <v>2026</v>
      </c>
      <c r="E195" s="17">
        <v>9840.264000000001</v>
      </c>
      <c r="F195" s="17">
        <v>19680.528000000002</v>
      </c>
      <c r="G195" s="17">
        <v>78253.528000000006</v>
      </c>
      <c r="H195" s="17">
        <v>76613.483999999997</v>
      </c>
      <c r="I195" s="17">
        <v>74973.440000000002</v>
      </c>
      <c r="J195" s="17">
        <v>73333.396000000008</v>
      </c>
      <c r="K195" s="17">
        <v>71693.351999999999</v>
      </c>
      <c r="L195" s="17">
        <v>70053.308000000005</v>
      </c>
      <c r="M195" s="17">
        <v>68413.263999999996</v>
      </c>
      <c r="N195" s="17">
        <v>66773.22</v>
      </c>
      <c r="O195" s="17">
        <v>65133.175999999999</v>
      </c>
      <c r="P195" s="17">
        <v>63493.131999999998</v>
      </c>
      <c r="Q195" s="17">
        <v>61853.088000000003</v>
      </c>
      <c r="R195" s="17">
        <v>60213.044000000002</v>
      </c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>
        <f t="shared" si="11"/>
        <v>455932.23199999996</v>
      </c>
      <c r="AE195" s="41">
        <f t="shared" si="12"/>
        <v>860320.22399999993</v>
      </c>
      <c r="AF195" s="46">
        <f t="shared" si="7"/>
        <v>860320.22399999993</v>
      </c>
      <c r="AG195" s="46">
        <f t="shared" si="8"/>
        <v>0</v>
      </c>
    </row>
    <row r="196" spans="1:33" x14ac:dyDescent="0.2">
      <c r="A196" s="14"/>
      <c r="B196" s="14"/>
      <c r="C196" s="14" t="s">
        <v>677</v>
      </c>
      <c r="D196" s="16">
        <v>2026</v>
      </c>
      <c r="E196" s="17">
        <v>8544.2000000000007</v>
      </c>
      <c r="F196" s="17">
        <v>17088.400000000001</v>
      </c>
      <c r="G196" s="17">
        <v>64036.4</v>
      </c>
      <c r="H196" s="17">
        <v>62719.856</v>
      </c>
      <c r="I196" s="17">
        <v>61405.368000000002</v>
      </c>
      <c r="J196" s="17">
        <v>60090.880000000005</v>
      </c>
      <c r="K196" s="17">
        <v>58776.392</v>
      </c>
      <c r="L196" s="17">
        <v>57461.904000000002</v>
      </c>
      <c r="M196" s="17">
        <v>56147.415999999997</v>
      </c>
      <c r="N196" s="17">
        <v>54832.928</v>
      </c>
      <c r="O196" s="17">
        <v>53518.44</v>
      </c>
      <c r="P196" s="17">
        <v>52203.951999999997</v>
      </c>
      <c r="Q196" s="17">
        <v>50889.464</v>
      </c>
      <c r="R196" s="17">
        <v>49574.976000000002</v>
      </c>
      <c r="S196" s="17">
        <v>48260.487999999998</v>
      </c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>
        <f t="shared" si="11"/>
        <v>422889.56800000003</v>
      </c>
      <c r="AE196" s="41">
        <f t="shared" si="12"/>
        <v>755551.06400000013</v>
      </c>
      <c r="AF196" s="46">
        <f t="shared" si="7"/>
        <v>755551.06400000013</v>
      </c>
      <c r="AG196" s="46">
        <f t="shared" si="8"/>
        <v>0</v>
      </c>
    </row>
    <row r="197" spans="1:33" x14ac:dyDescent="0.2">
      <c r="A197" s="14"/>
      <c r="B197" s="14"/>
      <c r="C197" s="14" t="s">
        <v>678</v>
      </c>
      <c r="D197" s="16">
        <v>2026</v>
      </c>
      <c r="E197" s="17">
        <v>18016.600000000002</v>
      </c>
      <c r="F197" s="17">
        <v>36033.200000000004</v>
      </c>
      <c r="G197" s="17">
        <v>143275.20000000001</v>
      </c>
      <c r="H197" s="17">
        <v>140272.424</v>
      </c>
      <c r="I197" s="17">
        <v>137269.64799999999</v>
      </c>
      <c r="J197" s="17">
        <v>134266.872</v>
      </c>
      <c r="K197" s="17">
        <v>131264.09599999999</v>
      </c>
      <c r="L197" s="17">
        <v>128261.32</v>
      </c>
      <c r="M197" s="17">
        <v>125258.54399999999</v>
      </c>
      <c r="N197" s="17">
        <v>122255.768</v>
      </c>
      <c r="O197" s="17">
        <v>119252.992</v>
      </c>
      <c r="P197" s="17">
        <v>116250.216</v>
      </c>
      <c r="Q197" s="17">
        <v>113247.44</v>
      </c>
      <c r="R197" s="17">
        <v>110240.664</v>
      </c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>
        <f t="shared" si="11"/>
        <v>834766.94400000002</v>
      </c>
      <c r="AE197" s="41">
        <f t="shared" si="12"/>
        <v>1575164.9840000002</v>
      </c>
      <c r="AF197" s="46">
        <f t="shared" ref="AF197:AF199" si="13">SUM(E197:AC197)</f>
        <v>1575164.9840000002</v>
      </c>
      <c r="AG197" s="46">
        <f t="shared" ref="AG197:AG199" si="14">AF197-AE197</f>
        <v>0</v>
      </c>
    </row>
    <row r="198" spans="1:33" x14ac:dyDescent="0.2">
      <c r="A198" s="14"/>
      <c r="B198" s="14"/>
      <c r="C198" s="14" t="s">
        <v>679</v>
      </c>
      <c r="D198" s="16">
        <v>2026</v>
      </c>
      <c r="E198" s="50">
        <v>4760</v>
      </c>
      <c r="F198" s="50">
        <v>9520</v>
      </c>
      <c r="G198" s="50">
        <v>43520</v>
      </c>
      <c r="H198" s="50">
        <v>42568</v>
      </c>
      <c r="I198" s="50">
        <v>41616</v>
      </c>
      <c r="J198" s="50">
        <v>40664</v>
      </c>
      <c r="K198" s="50">
        <v>39712</v>
      </c>
      <c r="L198" s="20">
        <v>38760</v>
      </c>
      <c r="M198" s="20">
        <v>37808</v>
      </c>
      <c r="N198" s="20">
        <v>36856</v>
      </c>
      <c r="O198" s="20">
        <v>35904</v>
      </c>
      <c r="P198" s="20">
        <v>34952</v>
      </c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>
        <f t="shared" si="11"/>
        <v>184280</v>
      </c>
      <c r="AE198" s="41">
        <f t="shared" si="12"/>
        <v>406640</v>
      </c>
      <c r="AF198" s="46">
        <f t="shared" si="13"/>
        <v>406640</v>
      </c>
      <c r="AG198" s="46">
        <f t="shared" si="14"/>
        <v>0</v>
      </c>
    </row>
    <row r="199" spans="1:33" x14ac:dyDescent="0.2">
      <c r="A199" s="14"/>
      <c r="B199" s="14"/>
      <c r="C199" s="14" t="s">
        <v>680</v>
      </c>
      <c r="D199" s="16">
        <v>2026</v>
      </c>
      <c r="E199" s="17">
        <v>12097.050000000001</v>
      </c>
      <c r="F199" s="17">
        <v>24194.100000000002</v>
      </c>
      <c r="G199" s="17">
        <v>81799.100000000006</v>
      </c>
      <c r="H199" s="17">
        <v>80186.16</v>
      </c>
      <c r="I199" s="17">
        <v>78573.22</v>
      </c>
      <c r="J199" s="17">
        <v>76960.28</v>
      </c>
      <c r="K199" s="17">
        <v>75347.34</v>
      </c>
      <c r="L199" s="17">
        <v>73734.399999999994</v>
      </c>
      <c r="M199" s="17">
        <v>72121.460000000006</v>
      </c>
      <c r="N199" s="17">
        <v>70508.52</v>
      </c>
      <c r="O199" s="17">
        <v>68895.58</v>
      </c>
      <c r="P199" s="17">
        <v>67282.64</v>
      </c>
      <c r="Q199" s="17">
        <v>65669.7</v>
      </c>
      <c r="R199" s="17">
        <v>64056.76</v>
      </c>
      <c r="S199" s="17">
        <v>62443.82</v>
      </c>
      <c r="T199" s="17">
        <v>60830.879999999997</v>
      </c>
      <c r="U199" s="17">
        <v>59217.94</v>
      </c>
      <c r="V199" s="17"/>
      <c r="W199" s="17"/>
      <c r="X199" s="17"/>
      <c r="Y199" s="17"/>
      <c r="Z199" s="17"/>
      <c r="AA199" s="17"/>
      <c r="AB199" s="17"/>
      <c r="AC199" s="17"/>
      <c r="AD199" s="17">
        <f t="shared" si="11"/>
        <v>664761.69999999995</v>
      </c>
      <c r="AE199" s="41">
        <f t="shared" si="12"/>
        <v>1093918.95</v>
      </c>
      <c r="AF199" s="46">
        <f t="shared" si="13"/>
        <v>1093918.95</v>
      </c>
      <c r="AG199" s="46">
        <f t="shared" si="14"/>
        <v>0</v>
      </c>
    </row>
    <row r="200" spans="1:33" ht="13.5" customHeight="1" thickBot="1" x14ac:dyDescent="0.25">
      <c r="A200" s="30" t="s">
        <v>362</v>
      </c>
      <c r="B200" s="30"/>
      <c r="C200" s="31" t="s">
        <v>389</v>
      </c>
      <c r="D200" s="30"/>
      <c r="E200" s="42">
        <f t="shared" ref="E200:AG200" si="15">SUM(E184:E199)</f>
        <v>143041.46050000002</v>
      </c>
      <c r="F200" s="42">
        <f t="shared" si="15"/>
        <v>358110.92100000003</v>
      </c>
      <c r="G200" s="42">
        <f t="shared" si="15"/>
        <v>1181488.4860000003</v>
      </c>
      <c r="H200" s="42">
        <f t="shared" si="15"/>
        <v>1158831.9909999999</v>
      </c>
      <c r="I200" s="42">
        <f t="shared" si="15"/>
        <v>1136183.608</v>
      </c>
      <c r="J200" s="42">
        <f t="shared" si="15"/>
        <v>1041507.2400000001</v>
      </c>
      <c r="K200" s="42">
        <f t="shared" si="15"/>
        <v>1019944.2919999999</v>
      </c>
      <c r="L200" s="42">
        <f t="shared" si="15"/>
        <v>986969.34399999992</v>
      </c>
      <c r="M200" s="42">
        <f t="shared" si="15"/>
        <v>965516.39599999983</v>
      </c>
      <c r="N200" s="42">
        <f t="shared" si="15"/>
        <v>900705.44799999997</v>
      </c>
      <c r="O200" s="42">
        <f t="shared" si="15"/>
        <v>879639.5</v>
      </c>
      <c r="P200" s="42">
        <f t="shared" si="15"/>
        <v>858577.55200000014</v>
      </c>
      <c r="Q200" s="42">
        <f t="shared" si="15"/>
        <v>634225.60399999982</v>
      </c>
      <c r="R200" s="42">
        <f t="shared" si="15"/>
        <v>618275.152</v>
      </c>
      <c r="S200" s="42">
        <f t="shared" si="15"/>
        <v>340520.84</v>
      </c>
      <c r="T200" s="42">
        <f t="shared" si="15"/>
        <v>285046.56799999997</v>
      </c>
      <c r="U200" s="42">
        <f t="shared" si="15"/>
        <v>277832.78399999999</v>
      </c>
      <c r="V200" s="42">
        <f t="shared" si="15"/>
        <v>105590</v>
      </c>
      <c r="W200" s="42">
        <f t="shared" si="15"/>
        <v>102997</v>
      </c>
      <c r="X200" s="42">
        <f t="shared" si="15"/>
        <v>100403</v>
      </c>
      <c r="Y200" s="42">
        <f t="shared" si="15"/>
        <v>97810</v>
      </c>
      <c r="Z200" s="42">
        <f t="shared" si="15"/>
        <v>95214</v>
      </c>
      <c r="AA200" s="42">
        <f t="shared" si="15"/>
        <v>0</v>
      </c>
      <c r="AB200" s="42">
        <f t="shared" si="15"/>
        <v>0</v>
      </c>
      <c r="AC200" s="42">
        <f t="shared" si="15"/>
        <v>0</v>
      </c>
      <c r="AD200" s="42">
        <f t="shared" si="15"/>
        <v>7142265.1880000001</v>
      </c>
      <c r="AE200" s="33">
        <f t="shared" si="15"/>
        <v>13288431.186499998</v>
      </c>
      <c r="AF200" s="34">
        <f t="shared" si="15"/>
        <v>13288431.186499998</v>
      </c>
      <c r="AG200" s="34">
        <f t="shared" si="15"/>
        <v>0</v>
      </c>
    </row>
    <row r="201" spans="1:33" ht="13.5" hidden="1" customHeight="1" thickTop="1" x14ac:dyDescent="0.2">
      <c r="A201" s="9"/>
      <c r="B201" s="9"/>
      <c r="C201" s="10"/>
      <c r="D201" s="9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44"/>
    </row>
    <row r="202" spans="1:33" ht="23.25" thickTop="1" x14ac:dyDescent="0.2">
      <c r="A202" s="21" t="s">
        <v>391</v>
      </c>
      <c r="B202" s="14"/>
      <c r="C202" s="22" t="s">
        <v>392</v>
      </c>
      <c r="D202" s="23" t="s">
        <v>393</v>
      </c>
      <c r="E202" s="24">
        <v>4508</v>
      </c>
      <c r="F202" s="24">
        <v>4369</v>
      </c>
      <c r="G202" s="24">
        <v>4264</v>
      </c>
      <c r="H202" s="52">
        <v>0</v>
      </c>
      <c r="I202" s="52">
        <v>0</v>
      </c>
      <c r="J202" s="52">
        <v>0</v>
      </c>
      <c r="K202" s="53">
        <v>0</v>
      </c>
      <c r="L202" s="53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  <c r="AA202" s="54"/>
      <c r="AB202" s="54"/>
      <c r="AC202" s="54"/>
      <c r="AD202" s="54">
        <f>SUM(M202:AC202)</f>
        <v>0</v>
      </c>
      <c r="AE202" s="41">
        <f>SUM(E202:AD202)</f>
        <v>13141</v>
      </c>
    </row>
    <row r="203" spans="1:33" ht="22.5" x14ac:dyDescent="0.2">
      <c r="A203" s="22" t="s">
        <v>394</v>
      </c>
      <c r="B203" s="22" t="s">
        <v>395</v>
      </c>
      <c r="C203" s="22" t="s">
        <v>396</v>
      </c>
      <c r="D203" s="23" t="s">
        <v>397</v>
      </c>
      <c r="E203" s="24">
        <v>861</v>
      </c>
      <c r="F203" s="24">
        <v>831</v>
      </c>
      <c r="G203" s="24">
        <v>800</v>
      </c>
      <c r="H203" s="24">
        <v>768</v>
      </c>
      <c r="I203" s="24">
        <f>H203*0.96</f>
        <v>737.28</v>
      </c>
      <c r="J203" s="24">
        <f>1084-938</f>
        <v>146</v>
      </c>
      <c r="K203" s="53">
        <v>0</v>
      </c>
      <c r="L203" s="53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  <c r="AA203" s="54"/>
      <c r="AB203" s="54"/>
      <c r="AC203" s="54"/>
      <c r="AD203" s="54">
        <v>0</v>
      </c>
      <c r="AE203" s="41">
        <f>SUM(E203:AD203)</f>
        <v>4143.28</v>
      </c>
    </row>
    <row r="204" spans="1:33" ht="12.75" customHeight="1" x14ac:dyDescent="0.2">
      <c r="A204" s="35"/>
      <c r="B204" s="35"/>
      <c r="C204" s="38" t="s">
        <v>389</v>
      </c>
      <c r="D204" s="35"/>
      <c r="E204" s="45">
        <f>E202+E203</f>
        <v>5369</v>
      </c>
      <c r="F204" s="45">
        <f t="shared" ref="F204:AE204" si="16">F202+F203</f>
        <v>5200</v>
      </c>
      <c r="G204" s="45">
        <f t="shared" si="16"/>
        <v>5064</v>
      </c>
      <c r="H204" s="45">
        <f t="shared" si="16"/>
        <v>768</v>
      </c>
      <c r="I204" s="45">
        <f t="shared" si="16"/>
        <v>737.28</v>
      </c>
      <c r="J204" s="45">
        <f t="shared" si="16"/>
        <v>146</v>
      </c>
      <c r="K204" s="45">
        <f t="shared" si="16"/>
        <v>0</v>
      </c>
      <c r="L204" s="45">
        <f t="shared" si="16"/>
        <v>0</v>
      </c>
      <c r="M204" s="45">
        <f t="shared" si="16"/>
        <v>0</v>
      </c>
      <c r="N204" s="45">
        <f t="shared" si="16"/>
        <v>0</v>
      </c>
      <c r="O204" s="45">
        <f t="shared" si="16"/>
        <v>0</v>
      </c>
      <c r="P204" s="45">
        <f t="shared" si="16"/>
        <v>0</v>
      </c>
      <c r="Q204" s="45">
        <f t="shared" si="16"/>
        <v>0</v>
      </c>
      <c r="R204" s="45">
        <f t="shared" si="16"/>
        <v>0</v>
      </c>
      <c r="S204" s="45">
        <f t="shared" si="16"/>
        <v>0</v>
      </c>
      <c r="T204" s="45">
        <f t="shared" si="16"/>
        <v>0</v>
      </c>
      <c r="U204" s="45">
        <f t="shared" si="16"/>
        <v>0</v>
      </c>
      <c r="V204" s="45">
        <f t="shared" si="16"/>
        <v>0</v>
      </c>
      <c r="W204" s="45">
        <f t="shared" si="16"/>
        <v>0</v>
      </c>
      <c r="X204" s="45">
        <f t="shared" si="16"/>
        <v>0</v>
      </c>
      <c r="Y204" s="45">
        <f t="shared" si="16"/>
        <v>0</v>
      </c>
      <c r="Z204" s="45">
        <f t="shared" si="16"/>
        <v>0</v>
      </c>
      <c r="AA204" s="45">
        <f t="shared" si="16"/>
        <v>0</v>
      </c>
      <c r="AB204" s="45">
        <f t="shared" si="16"/>
        <v>0</v>
      </c>
      <c r="AC204" s="45">
        <f t="shared" si="16"/>
        <v>0</v>
      </c>
      <c r="AD204" s="45">
        <f t="shared" si="16"/>
        <v>0</v>
      </c>
      <c r="AE204" s="45">
        <f t="shared" si="16"/>
        <v>17284.28</v>
      </c>
    </row>
    <row r="205" spans="1:33" ht="18.75" customHeight="1" x14ac:dyDescent="0.2">
      <c r="A205" s="36" t="s">
        <v>398</v>
      </c>
      <c r="B205" s="37"/>
      <c r="C205" s="39" t="s">
        <v>389</v>
      </c>
      <c r="D205" s="37"/>
      <c r="E205" s="48">
        <f t="shared" ref="E205:AE205" si="17">E183+E200+E204</f>
        <v>6163634.9104999965</v>
      </c>
      <c r="F205" s="48">
        <f t="shared" si="17"/>
        <v>6870315.6910000006</v>
      </c>
      <c r="G205" s="48">
        <f t="shared" si="17"/>
        <v>7783929.0160000017</v>
      </c>
      <c r="H205" s="48">
        <f t="shared" si="17"/>
        <v>7413527.9110000003</v>
      </c>
      <c r="I205" s="48">
        <f t="shared" si="17"/>
        <v>6985248.8279999988</v>
      </c>
      <c r="J205" s="48">
        <f t="shared" si="17"/>
        <v>6337628.6499999994</v>
      </c>
      <c r="K205" s="48">
        <f t="shared" si="17"/>
        <v>5852500.3219999988</v>
      </c>
      <c r="L205" s="48">
        <f t="shared" si="17"/>
        <v>5349305.0339999991</v>
      </c>
      <c r="M205" s="48">
        <f t="shared" si="17"/>
        <v>4765977.3660000004</v>
      </c>
      <c r="N205" s="48">
        <f t="shared" si="17"/>
        <v>4390334.9079999998</v>
      </c>
      <c r="O205" s="48">
        <f t="shared" si="17"/>
        <v>4068691.8699999996</v>
      </c>
      <c r="P205" s="48">
        <f t="shared" si="17"/>
        <v>3723122.5020000003</v>
      </c>
      <c r="Q205" s="48">
        <f t="shared" si="17"/>
        <v>3153414.9039999996</v>
      </c>
      <c r="R205" s="48">
        <f t="shared" si="17"/>
        <v>2964058.7920000004</v>
      </c>
      <c r="S205" s="48">
        <f t="shared" si="17"/>
        <v>2478342.87</v>
      </c>
      <c r="T205" s="48">
        <f t="shared" si="17"/>
        <v>2087990.9179999998</v>
      </c>
      <c r="U205" s="48">
        <f t="shared" si="17"/>
        <v>1869654.1839999999</v>
      </c>
      <c r="V205" s="48">
        <f t="shared" si="17"/>
        <v>1392198.77</v>
      </c>
      <c r="W205" s="48">
        <f t="shared" si="17"/>
        <v>1230650.74</v>
      </c>
      <c r="X205" s="48">
        <f t="shared" si="17"/>
        <v>1116791.0900000001</v>
      </c>
      <c r="Y205" s="48">
        <f t="shared" si="17"/>
        <v>906119.96</v>
      </c>
      <c r="Z205" s="48">
        <f t="shared" si="17"/>
        <v>840850.61</v>
      </c>
      <c r="AA205" s="48">
        <f t="shared" si="17"/>
        <v>525171.86</v>
      </c>
      <c r="AB205" s="48">
        <f t="shared" si="17"/>
        <v>336257.14</v>
      </c>
      <c r="AC205" s="48">
        <f t="shared" si="17"/>
        <v>2516.3399999999997</v>
      </c>
      <c r="AD205" s="48">
        <f t="shared" si="17"/>
        <v>41094391.858000003</v>
      </c>
      <c r="AE205" s="48">
        <f t="shared" si="17"/>
        <v>88608235.186499998</v>
      </c>
    </row>
    <row r="206" spans="1:33" x14ac:dyDescent="0.2">
      <c r="A206" s="14"/>
      <c r="B206" s="14"/>
      <c r="C206" s="40" t="s">
        <v>399</v>
      </c>
      <c r="D206" s="40"/>
      <c r="E206" s="49">
        <f>E205/$AE$208*100</f>
        <v>9.7241090916875876</v>
      </c>
      <c r="F206" s="49">
        <f>F205/$AE$208*100</f>
        <v>10.839009812182002</v>
      </c>
      <c r="G206" s="49">
        <f t="shared" ref="G206:K206" si="18">G205/$AE$208*100</f>
        <v>12.280379356115414</v>
      </c>
      <c r="H206" s="49">
        <f t="shared" si="18"/>
        <v>11.696013019529547</v>
      </c>
      <c r="I206" s="49">
        <f t="shared" si="18"/>
        <v>11.020335016978597</v>
      </c>
      <c r="J206" s="49">
        <f t="shared" si="18"/>
        <v>9.9986117396764271</v>
      </c>
      <c r="K206" s="49">
        <f t="shared" si="18"/>
        <v>9.2332450602023304</v>
      </c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7"/>
      <c r="AE206" s="41"/>
    </row>
    <row r="207" spans="1:33" x14ac:dyDescent="0.2">
      <c r="C207" s="3"/>
      <c r="D207" s="3"/>
      <c r="E207" s="3"/>
      <c r="F207" s="4"/>
      <c r="AD207" s="6">
        <f t="shared" si="11"/>
        <v>0</v>
      </c>
      <c r="AE207" s="7">
        <f t="shared" si="12"/>
        <v>0</v>
      </c>
    </row>
    <row r="208" spans="1:33" ht="21.75" customHeight="1" x14ac:dyDescent="0.2">
      <c r="C208" s="55" t="s">
        <v>400</v>
      </c>
      <c r="D208" s="56"/>
      <c r="E208" s="56"/>
      <c r="F208" s="57"/>
      <c r="M208" s="5"/>
      <c r="AD208" s="6"/>
      <c r="AE208" s="44">
        <f>96350943-54-23458549-9507254</f>
        <v>63385086</v>
      </c>
    </row>
  </sheetData>
  <mergeCells count="12">
    <mergeCell ref="W1:Y1"/>
    <mergeCell ref="AC1:AE1"/>
    <mergeCell ref="A3:A4"/>
    <mergeCell ref="B3:B4"/>
    <mergeCell ref="C3:C4"/>
    <mergeCell ref="E3:K3"/>
    <mergeCell ref="Z1:AB1"/>
    <mergeCell ref="C208:F208"/>
    <mergeCell ref="K1:M1"/>
    <mergeCell ref="N1:P1"/>
    <mergeCell ref="Q1:S1"/>
    <mergeCell ref="T1:V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12_02_2026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Valsts kase</dc:creator>
  <cp:keywords/>
  <dc:description/>
  <cp:lastModifiedBy>Aivija Zerne</cp:lastModifiedBy>
  <dcterms:created xsi:type="dcterms:W3CDTF">2026-01-04T17:08:07Z</dcterms:created>
  <dcterms:modified xsi:type="dcterms:W3CDTF">2026-02-10T08:20:14Z</dcterms:modified>
  <cp:category/>
</cp:coreProperties>
</file>