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sisgov-my.sharepoint.com/personal/inese_germane_cesunovads_lv/Documents/Darbvirsma/Saistosie/Saistosie_not.2026/Sēde Nr.2_12.02.2026/Budžets 2026/Saistošie noteikumi/"/>
    </mc:Choice>
  </mc:AlternateContent>
  <xr:revisionPtr revIDLastSave="41" documentId="8_{EBC77C58-80F7-4648-830C-16FEFB1B7467}" xr6:coauthVersionLast="47" xr6:coauthVersionMax="47" xr10:uidLastSave="{4AECB74C-CDB3-4EC9-B712-C86ED7788D04}"/>
  <bookViews>
    <workbookView xWindow="-108" yWindow="-108" windowWidth="23256" windowHeight="12456" xr2:uid="{81E561F6-FFB2-4C37-B931-98E822F4007A}"/>
  </bookViews>
  <sheets>
    <sheet name="Lap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4" i="2"/>
  <c r="F17" i="2"/>
  <c r="E17" i="2"/>
  <c r="E13" i="2" s="1"/>
  <c r="D18" i="2" l="1"/>
  <c r="F10" i="2"/>
  <c r="F9" i="2" s="1"/>
  <c r="F13" i="2" s="1"/>
  <c r="E10" i="2"/>
  <c r="E9" i="2" s="1"/>
  <c r="C18" i="2"/>
  <c r="D10" i="2"/>
  <c r="D9" i="2" s="1"/>
  <c r="D17" i="2" l="1"/>
  <c r="D13" i="2" s="1"/>
  <c r="D32" i="2" s="1"/>
</calcChain>
</file>

<file path=xl/sharedStrings.xml><?xml version="1.0" encoding="utf-8"?>
<sst xmlns="http://schemas.openxmlformats.org/spreadsheetml/2006/main" count="37" uniqueCount="36">
  <si>
    <t>Rādītāju nosaukumi</t>
  </si>
  <si>
    <t>Budžeta kategoriju kodi</t>
  </si>
  <si>
    <t/>
  </si>
  <si>
    <t>Valsts budžeta transferti</t>
  </si>
  <si>
    <t>18.0.0.0.</t>
  </si>
  <si>
    <t xml:space="preserve">    18.6.2.0.</t>
  </si>
  <si>
    <t>Pamatkapitāla veidošana</t>
  </si>
  <si>
    <t>5000</t>
  </si>
  <si>
    <t>Naudas līdzekļi un noguldījumi (bilances aktīvā)</t>
  </si>
  <si>
    <t>F20010000</t>
  </si>
  <si>
    <t>F40020020</t>
  </si>
  <si>
    <t>Atjaunošanas kopējās izmaksas</t>
  </si>
  <si>
    <t>Preces un pakalpojumi</t>
  </si>
  <si>
    <t>izdevumi par elektroenerģiju ielu apgaismojumam</t>
  </si>
  <si>
    <t>Ielu/ceļu atjaunošanai ņemto aizņēmumu atmaksa</t>
  </si>
  <si>
    <t>Pašvaldību saņemtie valsts budžeta transferti</t>
  </si>
  <si>
    <t>ielu/ceļu atjaunošanas būvprojektu izstrāde:</t>
  </si>
  <si>
    <t>Palasta iela posmā no Lenču ielas līdz Bērzaines ielai</t>
  </si>
  <si>
    <t>Prognoze 2027.gadam</t>
  </si>
  <si>
    <t>Kungu ielas pārbūve Cēsīs</t>
  </si>
  <si>
    <t>ielu/ceļu atjaunošana:</t>
  </si>
  <si>
    <t>IEŅĒMUMI - kopā</t>
  </si>
  <si>
    <t>IZDEVUMI - kopā</t>
  </si>
  <si>
    <t>FINANSĒŠANA</t>
  </si>
  <si>
    <t>Lāču (Ata Kronvalda-"Vinnis" robeža), Jaunā, Mazā Zīļu un Zīļu ielas</t>
  </si>
  <si>
    <t>3.pielikums</t>
  </si>
  <si>
    <t xml:space="preserve">Cēsu novada domes 12.02.2026.
</t>
  </si>
  <si>
    <t>Prognoze 2028.gadam</t>
  </si>
  <si>
    <t>Autoceļu fonda programma 2026.-2028.gadam</t>
  </si>
  <si>
    <t>tiltu apsekošana, remonts</t>
  </si>
  <si>
    <t>divkārtu virsmas atjaunošana Ķiršu no Zvirbuļu līdz Raiņa, Lauku iela</t>
  </si>
  <si>
    <t>Lāčplēša ielas pārbūve - Priekuļi</t>
  </si>
  <si>
    <t>Palasta ielas pārbūve Cēsīs (posmā no Lenču līdz Bērzaines ielai)</t>
  </si>
  <si>
    <t>2026.gada
plāns</t>
  </si>
  <si>
    <t xml:space="preserve">Saistošajiem noteikumiem Nr.2
</t>
  </si>
  <si>
    <t>(lēmums Nr.39, protokols Nr.2)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</si>
</sst>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7"/>
      <color indexed="8"/>
      <name val="Calibri"/>
      <family val="2"/>
      <charset val="186"/>
      <scheme val="minor"/>
    </font>
    <font>
      <sz val="7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7"/>
      <name val="Calibri"/>
      <family val="2"/>
      <charset val="186"/>
      <scheme val="minor"/>
    </font>
    <font>
      <sz val="7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8"/>
      <color indexed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indexed="8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/>
    <xf numFmtId="164" fontId="5" fillId="0" borderId="0" xfId="2" applyNumberFormat="1" applyFont="1" applyFill="1" applyAlignment="1">
      <alignment vertical="top"/>
    </xf>
    <xf numFmtId="0" fontId="6" fillId="0" borderId="0" xfId="0" applyFont="1" applyAlignment="1">
      <alignment wrapText="1"/>
    </xf>
    <xf numFmtId="0" fontId="7" fillId="0" borderId="0" xfId="0" applyFont="1"/>
    <xf numFmtId="49" fontId="8" fillId="0" borderId="1" xfId="0" applyNumberFormat="1" applyFont="1" applyBorder="1" applyAlignment="1">
      <alignment horizontal="left" wrapText="1"/>
    </xf>
    <xf numFmtId="0" fontId="9" fillId="0" borderId="0" xfId="0" applyFont="1"/>
    <xf numFmtId="0" fontId="11" fillId="0" borderId="0" xfId="0" applyFont="1"/>
    <xf numFmtId="164" fontId="3" fillId="0" borderId="0" xfId="1" applyNumberFormat="1" applyFont="1"/>
    <xf numFmtId="164" fontId="7" fillId="0" borderId="0" xfId="1" applyNumberFormat="1" applyFont="1"/>
    <xf numFmtId="164" fontId="9" fillId="0" borderId="0" xfId="1" applyNumberFormat="1" applyFont="1"/>
    <xf numFmtId="164" fontId="11" fillId="0" borderId="0" xfId="1" applyNumberFormat="1" applyFont="1"/>
    <xf numFmtId="0" fontId="13" fillId="0" borderId="0" xfId="0" applyFont="1"/>
    <xf numFmtId="0" fontId="10" fillId="0" borderId="2" xfId="0" applyFont="1" applyBorder="1" applyAlignment="1">
      <alignment horizontal="center" vertical="center" wrapText="1"/>
    </xf>
    <xf numFmtId="164" fontId="11" fillId="0" borderId="2" xfId="1" applyNumberFormat="1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right" wrapText="1"/>
    </xf>
    <xf numFmtId="0" fontId="11" fillId="0" borderId="2" xfId="0" applyFont="1" applyBorder="1"/>
    <xf numFmtId="164" fontId="11" fillId="0" borderId="2" xfId="1" applyNumberFormat="1" applyFont="1" applyBorder="1"/>
    <xf numFmtId="164" fontId="12" fillId="0" borderId="2" xfId="1" applyNumberFormat="1" applyFont="1" applyBorder="1" applyAlignment="1">
      <alignment horizontal="right" wrapText="1"/>
    </xf>
    <xf numFmtId="0" fontId="12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64" fontId="10" fillId="0" borderId="2" xfId="1" applyNumberFormat="1" applyFont="1" applyBorder="1" applyAlignment="1">
      <alignment horizontal="right" wrapText="1"/>
    </xf>
    <xf numFmtId="3" fontId="10" fillId="0" borderId="2" xfId="0" applyNumberFormat="1" applyFont="1" applyBorder="1" applyAlignment="1">
      <alignment horizontal="left" wrapText="1"/>
    </xf>
    <xf numFmtId="164" fontId="11" fillId="0" borderId="2" xfId="1" applyNumberFormat="1" applyFont="1" applyBorder="1" applyAlignment="1">
      <alignment horizontal="center"/>
    </xf>
    <xf numFmtId="0" fontId="13" fillId="0" borderId="2" xfId="0" applyFont="1" applyBorder="1"/>
    <xf numFmtId="164" fontId="13" fillId="0" borderId="2" xfId="1" applyNumberFormat="1" applyFont="1" applyBorder="1"/>
    <xf numFmtId="2" fontId="10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8" fillId="0" borderId="1" xfId="0" applyFont="1" applyBorder="1"/>
    <xf numFmtId="1" fontId="12" fillId="0" borderId="2" xfId="0" applyNumberFormat="1" applyFont="1" applyBorder="1" applyAlignment="1">
      <alignment horizontal="right" wrapText="1"/>
    </xf>
    <xf numFmtId="164" fontId="11" fillId="0" borderId="2" xfId="1" applyNumberFormat="1" applyFont="1" applyBorder="1" applyAlignment="1">
      <alignment horizontal="left"/>
    </xf>
    <xf numFmtId="0" fontId="6" fillId="0" borderId="2" xfId="0" applyFont="1" applyBorder="1" applyAlignment="1">
      <alignment horizontal="left" wrapText="1" indent="1"/>
    </xf>
    <xf numFmtId="3" fontId="6" fillId="0" borderId="2" xfId="0" applyNumberFormat="1" applyFont="1" applyBorder="1" applyAlignment="1">
      <alignment horizontal="left" wrapText="1"/>
    </xf>
    <xf numFmtId="164" fontId="6" fillId="0" borderId="2" xfId="1" applyNumberFormat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/>
    <xf numFmtId="0" fontId="3" fillId="0" borderId="2" xfId="0" applyFont="1" applyBorder="1" applyAlignment="1">
      <alignment horizontal="left" wrapText="1" indent="1"/>
    </xf>
    <xf numFmtId="164" fontId="5" fillId="0" borderId="0" xfId="4" applyNumberFormat="1" applyFont="1" applyFill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vertical="center"/>
    </xf>
    <xf numFmtId="164" fontId="8" fillId="0" borderId="2" xfId="1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164" fontId="9" fillId="0" borderId="1" xfId="1" applyNumberFormat="1" applyFont="1" applyBorder="1"/>
    <xf numFmtId="164" fontId="5" fillId="0" borderId="0" xfId="4" applyNumberFormat="1" applyFont="1" applyFill="1" applyAlignment="1">
      <alignment vertical="top" wrapText="1"/>
    </xf>
  </cellXfs>
  <cellStyles count="5">
    <cellStyle name="Komats" xfId="1" builtinId="3"/>
    <cellStyle name="Komats 2" xfId="2" xr:uid="{A50A0C2D-4FBB-487C-9533-55C7D9238BEB}"/>
    <cellStyle name="Komats 2 2" xfId="4" xr:uid="{1DDE6DA4-74A7-466B-8DB8-93666260262C}"/>
    <cellStyle name="Komats 3" xfId="3" xr:uid="{4F2C3F3D-C235-438B-8300-23C7D08D5A16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AB26-2F7B-4993-94EC-F10272373544}">
  <dimension ref="A1:F32"/>
  <sheetViews>
    <sheetView tabSelected="1" zoomScaleNormal="100" workbookViewId="0">
      <selection activeCell="F5" sqref="F5"/>
    </sheetView>
  </sheetViews>
  <sheetFormatPr defaultColWidth="9.109375" defaultRowHeight="13.8" x14ac:dyDescent="0.3"/>
  <cols>
    <col min="1" max="1" width="41.5546875" style="5" customWidth="1"/>
    <col min="2" max="2" width="8.88671875" style="5" customWidth="1"/>
    <col min="3" max="3" width="9.88671875" style="10" hidden="1" customWidth="1"/>
    <col min="4" max="6" width="11.5546875" style="10" customWidth="1"/>
    <col min="7" max="16384" width="9.109375" style="5"/>
  </cols>
  <sheetData>
    <row r="1" spans="1:6" s="2" customFormat="1" ht="9.6" x14ac:dyDescent="0.2">
      <c r="A1" s="1"/>
      <c r="C1" s="9"/>
      <c r="E1" s="3" t="s">
        <v>25</v>
      </c>
      <c r="F1" s="9"/>
    </row>
    <row r="2" spans="1:6" s="2" customFormat="1" ht="9.6" x14ac:dyDescent="0.2">
      <c r="A2" s="4"/>
      <c r="C2" s="9"/>
      <c r="E2" s="3" t="s">
        <v>26</v>
      </c>
      <c r="F2" s="9"/>
    </row>
    <row r="3" spans="1:6" s="2" customFormat="1" ht="25.2" customHeight="1" x14ac:dyDescent="0.2">
      <c r="A3" s="4"/>
      <c r="C3" s="9"/>
      <c r="E3" s="49" t="s">
        <v>34</v>
      </c>
      <c r="F3" s="9"/>
    </row>
    <row r="4" spans="1:6" s="2" customFormat="1" ht="9.6" x14ac:dyDescent="0.2">
      <c r="A4" s="4"/>
      <c r="C4" s="9"/>
      <c r="E4" s="40" t="s">
        <v>35</v>
      </c>
      <c r="F4" s="9"/>
    </row>
    <row r="5" spans="1:6" ht="7.5" customHeight="1" x14ac:dyDescent="0.3"/>
    <row r="6" spans="1:6" s="7" customFormat="1" ht="18" customHeight="1" x14ac:dyDescent="0.3">
      <c r="A6" s="30" t="s">
        <v>28</v>
      </c>
      <c r="B6" s="6"/>
      <c r="C6" s="11"/>
      <c r="D6" s="48"/>
      <c r="E6" s="48"/>
      <c r="F6" s="48"/>
    </row>
    <row r="7" spans="1:6" ht="4.5" customHeight="1" x14ac:dyDescent="0.3"/>
    <row r="8" spans="1:6" s="8" customFormat="1" ht="30.6" x14ac:dyDescent="0.2">
      <c r="A8" s="14" t="s">
        <v>0</v>
      </c>
      <c r="B8" s="14" t="s">
        <v>1</v>
      </c>
      <c r="C8" s="15" t="s">
        <v>11</v>
      </c>
      <c r="D8" s="16" t="s">
        <v>33</v>
      </c>
      <c r="E8" s="16" t="s">
        <v>18</v>
      </c>
      <c r="F8" s="16" t="s">
        <v>27</v>
      </c>
    </row>
    <row r="9" spans="1:6" s="45" customFormat="1" ht="16.5" customHeight="1" x14ac:dyDescent="0.3">
      <c r="A9" s="47" t="s">
        <v>21</v>
      </c>
      <c r="B9" s="42" t="s">
        <v>2</v>
      </c>
      <c r="C9" s="43"/>
      <c r="D9" s="44">
        <f t="shared" ref="D9:F10" si="0">+D10</f>
        <v>1883082</v>
      </c>
      <c r="E9" s="44">
        <f t="shared" si="0"/>
        <v>1880000</v>
      </c>
      <c r="F9" s="44">
        <f t="shared" si="0"/>
        <v>1880000</v>
      </c>
    </row>
    <row r="10" spans="1:6" s="8" customFormat="1" ht="10.199999999999999" x14ac:dyDescent="0.2">
      <c r="A10" s="21" t="s">
        <v>3</v>
      </c>
      <c r="B10" s="17" t="s">
        <v>4</v>
      </c>
      <c r="C10" s="19"/>
      <c r="D10" s="20">
        <f t="shared" si="0"/>
        <v>1883082</v>
      </c>
      <c r="E10" s="20">
        <f t="shared" si="0"/>
        <v>1880000</v>
      </c>
      <c r="F10" s="20">
        <f t="shared" si="0"/>
        <v>1880000</v>
      </c>
    </row>
    <row r="11" spans="1:6" s="8" customFormat="1" ht="10.199999999999999" x14ac:dyDescent="0.2">
      <c r="A11" s="22" t="s">
        <v>15</v>
      </c>
      <c r="B11" s="28" t="s">
        <v>5</v>
      </c>
      <c r="C11" s="19"/>
      <c r="D11" s="23">
        <v>1883082</v>
      </c>
      <c r="E11" s="23">
        <v>1880000</v>
      </c>
      <c r="F11" s="23">
        <v>1880000</v>
      </c>
    </row>
    <row r="12" spans="1:6" s="8" customFormat="1" ht="4.95" customHeight="1" x14ac:dyDescent="0.2">
      <c r="A12" s="18"/>
      <c r="B12" s="29"/>
      <c r="C12" s="19"/>
      <c r="D12" s="19"/>
      <c r="E12" s="19"/>
      <c r="F12" s="19"/>
    </row>
    <row r="13" spans="1:6" s="45" customFormat="1" ht="16.5" customHeight="1" x14ac:dyDescent="0.3">
      <c r="A13" s="41" t="s">
        <v>22</v>
      </c>
      <c r="B13" s="42" t="s">
        <v>2</v>
      </c>
      <c r="C13" s="43"/>
      <c r="D13" s="44">
        <f>+D17+D26+D14</f>
        <v>2359763</v>
      </c>
      <c r="E13" s="44">
        <f>+E17+E26</f>
        <v>1915000</v>
      </c>
      <c r="F13" s="44">
        <f>+F17+F26</f>
        <v>1950000</v>
      </c>
    </row>
    <row r="14" spans="1:6" s="8" customFormat="1" ht="10.199999999999999" x14ac:dyDescent="0.2">
      <c r="A14" s="21" t="s">
        <v>12</v>
      </c>
      <c r="B14" s="31">
        <v>2000</v>
      </c>
      <c r="C14" s="19"/>
      <c r="D14" s="20">
        <f>SUM(D15:D16)</f>
        <v>330294</v>
      </c>
      <c r="E14" s="20">
        <v>0</v>
      </c>
      <c r="F14" s="20">
        <v>0</v>
      </c>
    </row>
    <row r="15" spans="1:6" s="8" customFormat="1" ht="10.199999999999999" x14ac:dyDescent="0.2">
      <c r="A15" s="22" t="s">
        <v>13</v>
      </c>
      <c r="B15" s="24"/>
      <c r="C15" s="23"/>
      <c r="D15" s="23">
        <v>315000</v>
      </c>
      <c r="E15" s="23"/>
      <c r="F15" s="23"/>
    </row>
    <row r="16" spans="1:6" s="8" customFormat="1" ht="10.199999999999999" x14ac:dyDescent="0.2">
      <c r="A16" s="22" t="s">
        <v>29</v>
      </c>
      <c r="B16" s="24"/>
      <c r="C16" s="23"/>
      <c r="D16" s="23">
        <v>15294</v>
      </c>
      <c r="E16" s="23"/>
      <c r="F16" s="23"/>
    </row>
    <row r="17" spans="1:6" s="8" customFormat="1" ht="10.199999999999999" x14ac:dyDescent="0.2">
      <c r="A17" s="21" t="s">
        <v>6</v>
      </c>
      <c r="B17" s="17" t="s">
        <v>7</v>
      </c>
      <c r="C17" s="19"/>
      <c r="D17" s="20">
        <f>+D18+D21</f>
        <v>476681</v>
      </c>
      <c r="E17" s="20">
        <f>+E18+E21</f>
        <v>465000</v>
      </c>
      <c r="F17" s="20">
        <f>+F18+F21</f>
        <v>250000</v>
      </c>
    </row>
    <row r="18" spans="1:6" s="8" customFormat="1" ht="10.199999999999999" x14ac:dyDescent="0.2">
      <c r="A18" s="22" t="s">
        <v>16</v>
      </c>
      <c r="B18" s="24"/>
      <c r="C18" s="23">
        <f>SUM(C21:C25)</f>
        <v>0</v>
      </c>
      <c r="D18" s="23">
        <f>SUM(D19:D20)</f>
        <v>62276</v>
      </c>
      <c r="E18" s="23">
        <v>80000</v>
      </c>
      <c r="F18" s="23"/>
    </row>
    <row r="19" spans="1:6" s="2" customFormat="1" ht="9.6" x14ac:dyDescent="0.2">
      <c r="A19" s="33" t="s">
        <v>17</v>
      </c>
      <c r="B19" s="34"/>
      <c r="C19" s="35"/>
      <c r="D19" s="35">
        <v>22276</v>
      </c>
      <c r="E19" s="35"/>
      <c r="F19" s="35"/>
    </row>
    <row r="20" spans="1:6" s="2" customFormat="1" ht="19.2" x14ac:dyDescent="0.2">
      <c r="A20" s="33" t="s">
        <v>24</v>
      </c>
      <c r="B20" s="34"/>
      <c r="C20" s="35"/>
      <c r="D20" s="35">
        <v>40000</v>
      </c>
      <c r="E20" s="35"/>
      <c r="F20" s="35"/>
    </row>
    <row r="21" spans="1:6" s="8" customFormat="1" ht="10.199999999999999" x14ac:dyDescent="0.2">
      <c r="A21" s="22" t="s">
        <v>20</v>
      </c>
      <c r="B21" s="32"/>
      <c r="C21" s="25"/>
      <c r="D21" s="23">
        <f>SUM(D22:D25)</f>
        <v>414405</v>
      </c>
      <c r="E21" s="19">
        <v>385000</v>
      </c>
      <c r="F21" s="19">
        <v>250000</v>
      </c>
    </row>
    <row r="22" spans="1:6" s="2" customFormat="1" ht="9.6" x14ac:dyDescent="0.2">
      <c r="A22" s="39" t="s">
        <v>19</v>
      </c>
      <c r="B22" s="36"/>
      <c r="C22" s="37"/>
      <c r="D22" s="35">
        <v>38268</v>
      </c>
      <c r="E22" s="38"/>
      <c r="F22" s="38"/>
    </row>
    <row r="23" spans="1:6" s="2" customFormat="1" ht="19.2" x14ac:dyDescent="0.2">
      <c r="A23" s="39" t="s">
        <v>30</v>
      </c>
      <c r="B23" s="36"/>
      <c r="C23" s="37"/>
      <c r="D23" s="35">
        <v>25000</v>
      </c>
      <c r="E23" s="38"/>
      <c r="F23" s="38"/>
    </row>
    <row r="24" spans="1:6" s="2" customFormat="1" ht="9.6" x14ac:dyDescent="0.2">
      <c r="A24" s="39" t="s">
        <v>31</v>
      </c>
      <c r="B24" s="36"/>
      <c r="C24" s="37"/>
      <c r="D24" s="35">
        <v>124037</v>
      </c>
      <c r="E24" s="38"/>
      <c r="F24" s="38"/>
    </row>
    <row r="25" spans="1:6" s="2" customFormat="1" ht="19.2" x14ac:dyDescent="0.2">
      <c r="A25" s="39" t="s">
        <v>32</v>
      </c>
      <c r="B25" s="36"/>
      <c r="C25" s="37"/>
      <c r="D25" s="35">
        <v>227100</v>
      </c>
      <c r="E25" s="38"/>
      <c r="F25" s="38"/>
    </row>
    <row r="26" spans="1:6" s="13" customFormat="1" ht="10.199999999999999" x14ac:dyDescent="0.2">
      <c r="A26" s="26" t="s">
        <v>14</v>
      </c>
      <c r="B26" s="17" t="s">
        <v>10</v>
      </c>
      <c r="C26" s="27"/>
      <c r="D26" s="20">
        <v>1552788</v>
      </c>
      <c r="E26" s="20">
        <v>1450000</v>
      </c>
      <c r="F26" s="20">
        <v>1700000</v>
      </c>
    </row>
    <row r="27" spans="1:6" s="8" customFormat="1" ht="4.95" customHeight="1" x14ac:dyDescent="0.2">
      <c r="A27" s="18"/>
      <c r="B27" s="29"/>
      <c r="C27" s="19"/>
      <c r="D27" s="19"/>
      <c r="E27" s="19"/>
      <c r="F27" s="19"/>
    </row>
    <row r="28" spans="1:6" s="45" customFormat="1" ht="16.5" customHeight="1" x14ac:dyDescent="0.3">
      <c r="A28" s="41" t="s">
        <v>23</v>
      </c>
      <c r="B28" s="46"/>
      <c r="C28" s="43"/>
      <c r="D28" s="43"/>
      <c r="E28" s="43"/>
      <c r="F28" s="43"/>
    </row>
    <row r="29" spans="1:6" s="8" customFormat="1" ht="10.199999999999999" x14ac:dyDescent="0.2">
      <c r="A29" s="21" t="s">
        <v>8</v>
      </c>
      <c r="B29" s="17" t="s">
        <v>9</v>
      </c>
      <c r="C29" s="19"/>
      <c r="D29" s="20">
        <v>476681</v>
      </c>
      <c r="E29" s="20">
        <v>35000</v>
      </c>
      <c r="F29" s="20">
        <v>70000</v>
      </c>
    </row>
    <row r="30" spans="1:6" s="8" customFormat="1" ht="10.199999999999999" x14ac:dyDescent="0.2">
      <c r="C30" s="12"/>
      <c r="D30" s="12"/>
      <c r="E30" s="12"/>
      <c r="F30" s="12"/>
    </row>
    <row r="31" spans="1:6" s="8" customFormat="1" ht="10.199999999999999" x14ac:dyDescent="0.2">
      <c r="C31" s="12"/>
      <c r="D31" s="12"/>
      <c r="E31" s="12"/>
      <c r="F31" s="12"/>
    </row>
    <row r="32" spans="1:6" x14ac:dyDescent="0.3">
      <c r="D32" s="10">
        <f>+D9+D29-D13</f>
        <v>0</v>
      </c>
    </row>
  </sheetData>
  <phoneticPr fontId="14" type="noConversion"/>
  <pageMargins left="1.1811023622047245" right="0.59055118110236227" top="0.78740157480314965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Riekstiņa</dc:creator>
  <cp:lastModifiedBy>Inese Ģērmane</cp:lastModifiedBy>
  <cp:lastPrinted>2024-02-09T10:59:11Z</cp:lastPrinted>
  <dcterms:created xsi:type="dcterms:W3CDTF">2022-01-30T13:46:39Z</dcterms:created>
  <dcterms:modified xsi:type="dcterms:W3CDTF">2026-02-12T20:44:17Z</dcterms:modified>
</cp:coreProperties>
</file>