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sisgov-my.sharepoint.com/personal/aivija_zerne_cesis_lv/Documents/Dokumenti/2026/12_02/"/>
    </mc:Choice>
  </mc:AlternateContent>
  <xr:revisionPtr revIDLastSave="21" documentId="114_{122914C8-168B-4904-967C-F0FA8918B979}" xr6:coauthVersionLast="47" xr6:coauthVersionMax="47" xr10:uidLastSave="{AB1EE569-99DA-4961-BF92-8D0440D639B2}"/>
  <bookViews>
    <workbookView xWindow="-120" yWindow="-120" windowWidth="29040" windowHeight="15840" xr2:uid="{5976E488-08C1-427C-B2F2-7439D1D5E61C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1" l="1"/>
  <c r="E87" i="1" s="1"/>
  <c r="E88" i="1"/>
  <c r="D88" i="1"/>
  <c r="C88" i="1"/>
  <c r="C87" i="1"/>
  <c r="D78" i="1"/>
  <c r="D77" i="1"/>
  <c r="D10" i="1"/>
</calcChain>
</file>

<file path=xl/sharedStrings.xml><?xml version="1.0" encoding="utf-8"?>
<sst xmlns="http://schemas.openxmlformats.org/spreadsheetml/2006/main" count="155" uniqueCount="152">
  <si>
    <t>Rādītāju nosaukumi</t>
  </si>
  <si>
    <t>Budžeta
kategoriju kodi</t>
  </si>
  <si>
    <t>2026.gada plāns</t>
  </si>
  <si>
    <t>IEŅĒMUMI - kopā</t>
  </si>
  <si>
    <t/>
  </si>
  <si>
    <t>IENĀKUMA NODOKĻI</t>
  </si>
  <si>
    <t>1.0.0.0.</t>
  </si>
  <si>
    <t xml:space="preserve">  1.1.0.0.</t>
  </si>
  <si>
    <t xml:space="preserve">    1.1.1.0.</t>
  </si>
  <si>
    <t>ĪPAŠUMA NODOKĻI</t>
  </si>
  <si>
    <t>4.0.0.0.</t>
  </si>
  <si>
    <t xml:space="preserve">  4.1.0.0.</t>
  </si>
  <si>
    <t xml:space="preserve">    4.1.1.0.</t>
  </si>
  <si>
    <t xml:space="preserve">    4.1.2.0.</t>
  </si>
  <si>
    <t xml:space="preserve">    4.1.3.0.</t>
  </si>
  <si>
    <t>NODOKĻI PAR PAKALPOJUMIEM UN PRECĒM</t>
  </si>
  <si>
    <t>5.0.0.0.</t>
  </si>
  <si>
    <t xml:space="preserve">  5.4.0.0.</t>
  </si>
  <si>
    <t xml:space="preserve">    5.4.1.0.</t>
  </si>
  <si>
    <t xml:space="preserve">  5.5.0.0.</t>
  </si>
  <si>
    <t xml:space="preserve">    5.5.3.0.</t>
  </si>
  <si>
    <t>IEŅĒMUMI NO UZŅĒMĒJDARBĪBAS UN ĪPAŠUMA</t>
  </si>
  <si>
    <t>8.0.0.0.</t>
  </si>
  <si>
    <t>VALSTS (PAŠVALDĪBU) NODEVAS UN KANCELEJAS NODEVAS</t>
  </si>
  <si>
    <t>9.0.0.0.</t>
  </si>
  <si>
    <t xml:space="preserve">  9.4.0.0.</t>
  </si>
  <si>
    <t xml:space="preserve">  9.5.0.0.</t>
  </si>
  <si>
    <t>NAUDAS SODI UN SANKCIJAS</t>
  </si>
  <si>
    <t>10.0.0.0.</t>
  </si>
  <si>
    <t>PĀRĒJIE NENODOKĻU IEŅĒMUMI</t>
  </si>
  <si>
    <t>12.0.0.0.</t>
  </si>
  <si>
    <t xml:space="preserve">  12.2.0.0.</t>
  </si>
  <si>
    <t xml:space="preserve">  12.3.0.0.</t>
  </si>
  <si>
    <t>Ieņēmumi no valsts (pašvaldību) īpašuma iznomāšanas, pārdošanas un no nodokļu pamatparāda kapitalizācijas</t>
  </si>
  <si>
    <t>13.0.0.0.</t>
  </si>
  <si>
    <t xml:space="preserve">  13.1.0.0.</t>
  </si>
  <si>
    <t xml:space="preserve">  13.2.0.0.</t>
  </si>
  <si>
    <t xml:space="preserve">  13.4.0.0.</t>
  </si>
  <si>
    <t xml:space="preserve">  13.5.0.0.</t>
  </si>
  <si>
    <t>No valsts budžeta daļēji finansētu atvasinātu publisku personu un budžeta nefinansētu iestāžu transferti</t>
  </si>
  <si>
    <t>17.0.0.0.</t>
  </si>
  <si>
    <t xml:space="preserve">  17.2.0.0.</t>
  </si>
  <si>
    <t>Valsts budžeta transferti</t>
  </si>
  <si>
    <t>18.0.0.0.</t>
  </si>
  <si>
    <t xml:space="preserve">  18.6.0.0.</t>
  </si>
  <si>
    <t xml:space="preserve">    18.6.2.0.</t>
  </si>
  <si>
    <t xml:space="preserve">    18.6.3.0.</t>
  </si>
  <si>
    <t xml:space="preserve">    18.6.4.0.</t>
  </si>
  <si>
    <t>PAŠVALDĪBU BUDŽETU TRANSFERTI</t>
  </si>
  <si>
    <t>19.0.0.0.</t>
  </si>
  <si>
    <t xml:space="preserve">  19.2.0.0.</t>
  </si>
  <si>
    <t>Iestādes ieņēmumi</t>
  </si>
  <si>
    <t>21.0.0.0.</t>
  </si>
  <si>
    <t xml:space="preserve">  21.1.0.0.</t>
  </si>
  <si>
    <t xml:space="preserve">  21.3.0.0.</t>
  </si>
  <si>
    <t xml:space="preserve">  21.4.0.0.</t>
  </si>
  <si>
    <t>IZDEVUMI - kopā</t>
  </si>
  <si>
    <t>Izdevumi atbilstoši funkcionālajām kategorijām</t>
  </si>
  <si>
    <t>Vispārējie valdības dienesti</t>
  </si>
  <si>
    <t>01.000</t>
  </si>
  <si>
    <t>Aizsardzība</t>
  </si>
  <si>
    <t>02.000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</si>
  <si>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</si>
  <si>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</si>
  <si>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</si>
  <si>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</si>
  <si>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</si>
  <si>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</si>
  <si>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</si>
  <si>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</si>
  <si>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</si>
  <si>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</si>
  <si>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</si>
  <si>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</si>
  <si>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</si>
  <si>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</si>
  <si>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</si>
  <si>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</si>
  <si>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</si>
  <si>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</si>
  <si>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</si>
  <si>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</si>
  <si>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</si>
  <si>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</si>
  <si>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</si>
  <si>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</si>
  <si>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</si>
  <si>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</si>
  <si>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</si>
  <si>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</si>
  <si>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</si>
  <si>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Transferti, uzturēšanas izdevumu transferti, pašu resursu maksājumi, starptautiskā sadarbība</t>
  </si>
  <si>
    <t>7000</t>
  </si>
  <si>
    <t>Kapitālo izdevumu transferti</t>
  </si>
  <si>
    <t>9000</t>
  </si>
  <si>
    <t>Ieņēmumu pārsniegums (+) deficīts (-) (I-II)</t>
  </si>
  <si>
    <t>FINANSĒŠANA - kopā</t>
  </si>
  <si>
    <t>Naudas līdzekļi un noguldījumi (bilances aktīvā)</t>
  </si>
  <si>
    <t>F20010000</t>
  </si>
  <si>
    <t xml:space="preserve">  F21010000</t>
  </si>
  <si>
    <t xml:space="preserve">    F21010000 AS</t>
  </si>
  <si>
    <t xml:space="preserve">    F21010000 PB</t>
  </si>
  <si>
    <t xml:space="preserve">  F22010000</t>
  </si>
  <si>
    <t xml:space="preserve">    F22010000 AS</t>
  </si>
  <si>
    <t xml:space="preserve">    F22010000 PB</t>
  </si>
  <si>
    <t>Aizņēmumi</t>
  </si>
  <si>
    <t>F40020000</t>
  </si>
  <si>
    <t xml:space="preserve">  F40020010</t>
  </si>
  <si>
    <t xml:space="preserve">  F40020020</t>
  </si>
  <si>
    <t>Akcijas un cita līdzdalība komersantu pašu kapitālā</t>
  </si>
  <si>
    <t>F50010000</t>
  </si>
  <si>
    <t>Ieņēmumi no iedzīvotāju ienākuma nodokļa</t>
  </si>
  <si>
    <t>Iedzīvotāju ienākuma nodoklis</t>
  </si>
  <si>
    <t>Nekustamā īpašuma nodoklis</t>
  </si>
  <si>
    <t>Nekustamā īpašuma nodoklis par zemi</t>
  </si>
  <si>
    <t>Nekustamā īpašuma nodoklis par ēkām</t>
  </si>
  <si>
    <t>Nekustamā īpašuma nodoklis par mājokļiem</t>
  </si>
  <si>
    <t>Nodokļi atsevišķām precēm un pakalpojumu veidiem</t>
  </si>
  <si>
    <t>Azartspēļu nodoklis</t>
  </si>
  <si>
    <t>Nodokļi un maksājumi par tiesībām lietot atsevišķas preces</t>
  </si>
  <si>
    <t>Dabas resursu nodoklis</t>
  </si>
  <si>
    <t>Valsts nodevas, kuras ieskaita pašvaldību budžetā</t>
  </si>
  <si>
    <t>Pašvaldību nodevas</t>
  </si>
  <si>
    <t>Nenodokļu ieņēmumi un ieņēmumi no zaudējumu atlīdzībām un kompensācijām</t>
  </si>
  <si>
    <t>Dažādi nenodokļu ieņēmumi</t>
  </si>
  <si>
    <t>Ieņēmumi no ēku un būvju īpašuma pārdošanas</t>
  </si>
  <si>
    <t>Ieņēmumi no zemes, meža īpašuma pārdošanas</t>
  </si>
  <si>
    <t>Ieņēmumi no valsts un pašvaldību kustamā īpašuma un mantas realizācijas</t>
  </si>
  <si>
    <t>Ieņēmumi no valsts un pašvaldību īpašuma iznomāšanas</t>
  </si>
  <si>
    <t>Pašvaldību saņemtie transferti no valsts budžeta daļēji finansētām atvasinātām publiskām personām un no budžeta nefinansētām iestādēm</t>
  </si>
  <si>
    <t>Pašvaldību saņemtie transferti no valsts budžeta</t>
  </si>
  <si>
    <t>Pašvaldību saņemtie valsts budžeta transferti</t>
  </si>
  <si>
    <t>Pašvaldību no valsts budžeta iestādēm saņemtie transferti Eiropas Savienības politiku instrumentu līdzfinansētajiem projektiem</t>
  </si>
  <si>
    <t>Pašvaldību budžetā saņemtā dotācija no pašvaldību finanšu izlīdzināšanas fonda</t>
  </si>
  <si>
    <t>Pašvaldību saņemtie transferti no citām pašvaldībām</t>
  </si>
  <si>
    <t>Iestādes ieņēmumi no ārvalstu finanšu palīdzības</t>
  </si>
  <si>
    <t>Ieņēmumi no iestāžu sniegtajiem maksas pakalpojumiem un citi pašu ieņēmumi</t>
  </si>
  <si>
    <t>Pārējie 21.3.0.0.grupā neklasificētie iestāžu ieņēmumi par iestāžu sniegtajiem
maksas pakalpojumiem un citi pašu ieņēmumi</t>
  </si>
  <si>
    <t>Naudas līdzekļi</t>
  </si>
  <si>
    <t>Naudas līdzekļu atlikums gada sākumā</t>
  </si>
  <si>
    <t>Naudas līdzekļu atlikums perioda beigās</t>
  </si>
  <si>
    <t>Pieprasījuma noguldījumi (bilances aktīvā)</t>
  </si>
  <si>
    <t>Pieprasījuma noguldījumu atlikums gada sākumā</t>
  </si>
  <si>
    <t>Pieprasījuma noguldījumu atlikums perioda beigās</t>
  </si>
  <si>
    <t>Saņemtie aizņēmumi</t>
  </si>
  <si>
    <t>Saņemto aizņēmumu atmaksa</t>
  </si>
  <si>
    <t>(EUR)</t>
  </si>
  <si>
    <t>CĒSU NOVADA PAŠVALDĪBAS PAMATBUDŽETS 2026.GADAM</t>
  </si>
  <si>
    <t>1.pielikums</t>
  </si>
  <si>
    <t>Cēsu novada domes 12.02.2026.</t>
  </si>
  <si>
    <t>saistošajiem noteikumiem Nr.</t>
  </si>
  <si>
    <t>(lēmums Nr. , protokols Nr.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</si>
</sst>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8"/>
      <color indexed="8"/>
      <name val="Calibri"/>
      <family val="2"/>
      <charset val="186"/>
    </font>
    <font>
      <sz val="8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9"/>
      <color indexed="8"/>
      <name val="Calibri"/>
      <family val="2"/>
      <charset val="186"/>
    </font>
    <font>
      <b/>
      <sz val="8"/>
      <color indexed="8"/>
      <name val="Calibri"/>
      <family val="2"/>
      <charset val="186"/>
    </font>
    <font>
      <sz val="6"/>
      <color theme="1"/>
      <name val="Calibri"/>
      <family val="2"/>
      <charset val="186"/>
    </font>
    <font>
      <sz val="6"/>
      <color indexed="8"/>
      <name val="Calibri"/>
      <family val="2"/>
      <charset val="186"/>
    </font>
    <font>
      <b/>
      <sz val="10"/>
      <color theme="1"/>
      <name val="Calibri"/>
      <family val="2"/>
      <charset val="186"/>
    </font>
    <font>
      <sz val="7"/>
      <color theme="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164" fontId="3" fillId="0" borderId="2" xfId="1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1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left" wrapText="1"/>
    </xf>
    <xf numFmtId="164" fontId="6" fillId="0" borderId="2" xfId="1" applyNumberFormat="1" applyFont="1" applyFill="1" applyBorder="1" applyAlignment="1" applyProtection="1">
      <alignment horizontal="right" wrapText="1"/>
    </xf>
    <xf numFmtId="0" fontId="7" fillId="0" borderId="2" xfId="0" applyFont="1" applyBorder="1" applyAlignment="1">
      <alignment horizontal="left" wrapText="1"/>
    </xf>
    <xf numFmtId="164" fontId="7" fillId="0" borderId="2" xfId="1" applyNumberFormat="1" applyFont="1" applyFill="1" applyBorder="1" applyAlignment="1" applyProtection="1">
      <alignment horizontal="right" wrapText="1"/>
    </xf>
    <xf numFmtId="0" fontId="3" fillId="0" borderId="2" xfId="0" applyFont="1" applyBorder="1" applyAlignment="1">
      <alignment horizontal="left" wrapText="1"/>
    </xf>
    <xf numFmtId="164" fontId="3" fillId="0" borderId="2" xfId="1" applyNumberFormat="1" applyFont="1" applyFill="1" applyBorder="1" applyAlignment="1" applyProtection="1">
      <alignment horizontal="right" wrapText="1"/>
    </xf>
    <xf numFmtId="0" fontId="0" fillId="0" borderId="2" xfId="0" applyBorder="1"/>
    <xf numFmtId="164" fontId="0" fillId="0" borderId="2" xfId="1" applyNumberFormat="1" applyFont="1" applyBorder="1"/>
    <xf numFmtId="0" fontId="7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right" wrapText="1"/>
    </xf>
    <xf numFmtId="164" fontId="2" fillId="0" borderId="2" xfId="1" applyNumberFormat="1" applyFont="1" applyFill="1" applyBorder="1" applyAlignment="1" applyProtection="1">
      <alignment horizontal="right" wrapText="1"/>
    </xf>
    <xf numFmtId="0" fontId="3" fillId="0" borderId="0" xfId="0" applyFont="1" applyAlignment="1">
      <alignment horizontal="left" wrapText="1"/>
    </xf>
    <xf numFmtId="164" fontId="3" fillId="0" borderId="0" xfId="1" applyNumberFormat="1" applyFont="1" applyFill="1" applyBorder="1" applyAlignment="1" applyProtection="1">
      <alignment horizontal="right" wrapText="1"/>
    </xf>
    <xf numFmtId="0" fontId="6" fillId="0" borderId="2" xfId="0" applyFont="1" applyBorder="1" applyAlignment="1">
      <alignment horizontal="right" wrapText="1"/>
    </xf>
    <xf numFmtId="0" fontId="7" fillId="0" borderId="2" xfId="0" applyFont="1" applyBorder="1" applyAlignment="1">
      <alignment horizontal="right" wrapText="1"/>
    </xf>
    <xf numFmtId="0" fontId="8" fillId="0" borderId="0" xfId="0" applyFont="1"/>
    <xf numFmtId="164" fontId="8" fillId="0" borderId="0" xfId="1" applyNumberFormat="1" applyFont="1" applyBorder="1" applyAlignment="1"/>
    <xf numFmtId="0" fontId="9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1" applyNumberFormat="1" applyFont="1" applyAlignment="1"/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164" fontId="10" fillId="0" borderId="1" xfId="1" applyNumberFormat="1" applyFont="1" applyBorder="1" applyAlignme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164" fontId="11" fillId="0" borderId="0" xfId="1" applyNumberFormat="1" applyFont="1" applyAlignment="1">
      <alignment horizontal="right"/>
    </xf>
    <xf numFmtId="164" fontId="0" fillId="0" borderId="0" xfId="0" applyNumberFormat="1"/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D84C3-BF3C-41A3-9923-6635D5EAA6A1}">
  <dimension ref="A1:E88"/>
  <sheetViews>
    <sheetView tabSelected="1" topLeftCell="A65" zoomScale="160" zoomScaleNormal="160" workbookViewId="0">
      <selection activeCell="F14" sqref="F14"/>
    </sheetView>
  </sheetViews>
  <sheetFormatPr defaultRowHeight="15" x14ac:dyDescent="0.25"/>
  <cols>
    <col min="1" max="1" width="53.140625" customWidth="1"/>
    <col min="2" max="2" width="16.42578125" customWidth="1"/>
    <col min="3" max="3" width="13.5703125" bestFit="1" customWidth="1"/>
    <col min="4" max="4" width="12.7109375" bestFit="1" customWidth="1"/>
  </cols>
  <sheetData>
    <row r="1" spans="1:4" s="23" customFormat="1" ht="8.25" x14ac:dyDescent="0.15">
      <c r="C1" s="24" t="s">
        <v>148</v>
      </c>
    </row>
    <row r="2" spans="1:4" s="23" customFormat="1" ht="8.25" x14ac:dyDescent="0.15">
      <c r="A2" s="25"/>
      <c r="B2" s="25"/>
      <c r="C2" s="24" t="s">
        <v>149</v>
      </c>
    </row>
    <row r="3" spans="1:4" s="23" customFormat="1" ht="8.25" x14ac:dyDescent="0.15">
      <c r="A3" s="25"/>
      <c r="B3" s="25"/>
      <c r="C3" s="24" t="s">
        <v>150</v>
      </c>
    </row>
    <row r="4" spans="1:4" s="23" customFormat="1" ht="8.25" x14ac:dyDescent="0.15">
      <c r="B4" s="26"/>
      <c r="C4" s="24" t="s">
        <v>151</v>
      </c>
    </row>
    <row r="5" spans="1:4" s="27" customFormat="1" ht="10.5" customHeight="1" x14ac:dyDescent="0.25">
      <c r="B5" s="28"/>
      <c r="C5" s="29"/>
    </row>
    <row r="6" spans="1:4" s="33" customFormat="1" ht="12.75" x14ac:dyDescent="0.2">
      <c r="A6" s="30" t="s">
        <v>147</v>
      </c>
      <c r="B6" s="31"/>
      <c r="C6" s="32"/>
    </row>
    <row r="7" spans="1:4" s="34" customFormat="1" ht="15" customHeight="1" x14ac:dyDescent="0.15">
      <c r="B7" s="35"/>
      <c r="C7" s="36" t="s">
        <v>146</v>
      </c>
    </row>
    <row r="8" spans="1:4" s="3" customFormat="1" ht="22.5" customHeight="1" x14ac:dyDescent="0.2">
      <c r="A8" s="1" t="s">
        <v>0</v>
      </c>
      <c r="B8" s="1" t="s">
        <v>1</v>
      </c>
      <c r="C8" s="2" t="s">
        <v>2</v>
      </c>
    </row>
    <row r="9" spans="1:4" s="7" customFormat="1" ht="17.100000000000001" customHeight="1" x14ac:dyDescent="0.25">
      <c r="A9" s="4" t="s">
        <v>3</v>
      </c>
      <c r="B9" s="5" t="s">
        <v>4</v>
      </c>
      <c r="C9" s="6">
        <v>96350943</v>
      </c>
    </row>
    <row r="10" spans="1:4" x14ac:dyDescent="0.25">
      <c r="A10" s="8" t="s">
        <v>5</v>
      </c>
      <c r="B10" s="21" t="s">
        <v>6</v>
      </c>
      <c r="C10" s="9">
        <v>40333663</v>
      </c>
      <c r="D10" s="37">
        <f>C10+C13+C18</f>
        <v>44760440</v>
      </c>
    </row>
    <row r="11" spans="1:4" x14ac:dyDescent="0.25">
      <c r="A11" s="10" t="s">
        <v>111</v>
      </c>
      <c r="B11" s="22" t="s">
        <v>7</v>
      </c>
      <c r="C11" s="11">
        <v>40333663</v>
      </c>
    </row>
    <row r="12" spans="1:4" x14ac:dyDescent="0.25">
      <c r="A12" s="12" t="s">
        <v>112</v>
      </c>
      <c r="B12" s="17" t="s">
        <v>8</v>
      </c>
      <c r="C12" s="13">
        <v>40333663</v>
      </c>
    </row>
    <row r="13" spans="1:4" x14ac:dyDescent="0.25">
      <c r="A13" s="8" t="s">
        <v>9</v>
      </c>
      <c r="B13" s="21" t="s">
        <v>10</v>
      </c>
      <c r="C13" s="9">
        <v>3008777</v>
      </c>
    </row>
    <row r="14" spans="1:4" x14ac:dyDescent="0.25">
      <c r="A14" s="10" t="s">
        <v>113</v>
      </c>
      <c r="B14" s="22" t="s">
        <v>11</v>
      </c>
      <c r="C14" s="11">
        <v>3008777</v>
      </c>
    </row>
    <row r="15" spans="1:4" x14ac:dyDescent="0.25">
      <c r="A15" s="12" t="s">
        <v>114</v>
      </c>
      <c r="B15" s="17" t="s">
        <v>12</v>
      </c>
      <c r="C15" s="13">
        <v>1863414</v>
      </c>
    </row>
    <row r="16" spans="1:4" x14ac:dyDescent="0.25">
      <c r="A16" s="12" t="s">
        <v>115</v>
      </c>
      <c r="B16" s="17" t="s">
        <v>13</v>
      </c>
      <c r="C16" s="13">
        <v>698583</v>
      </c>
    </row>
    <row r="17" spans="1:4" x14ac:dyDescent="0.25">
      <c r="A17" s="12" t="s">
        <v>116</v>
      </c>
      <c r="B17" s="17" t="s">
        <v>14</v>
      </c>
      <c r="C17" s="13">
        <v>446780</v>
      </c>
    </row>
    <row r="18" spans="1:4" x14ac:dyDescent="0.25">
      <c r="A18" s="8" t="s">
        <v>15</v>
      </c>
      <c r="B18" s="21" t="s">
        <v>16</v>
      </c>
      <c r="C18" s="9">
        <v>1418000</v>
      </c>
    </row>
    <row r="19" spans="1:4" x14ac:dyDescent="0.25">
      <c r="A19" s="10" t="s">
        <v>117</v>
      </c>
      <c r="B19" s="22" t="s">
        <v>17</v>
      </c>
      <c r="C19" s="11">
        <v>18000</v>
      </c>
    </row>
    <row r="20" spans="1:4" x14ac:dyDescent="0.25">
      <c r="A20" s="12" t="s">
        <v>118</v>
      </c>
      <c r="B20" s="17" t="s">
        <v>18</v>
      </c>
      <c r="C20" s="13">
        <v>18000</v>
      </c>
    </row>
    <row r="21" spans="1:4" x14ac:dyDescent="0.25">
      <c r="A21" s="10" t="s">
        <v>119</v>
      </c>
      <c r="B21" s="22" t="s">
        <v>19</v>
      </c>
      <c r="C21" s="11">
        <v>1400000</v>
      </c>
    </row>
    <row r="22" spans="1:4" x14ac:dyDescent="0.25">
      <c r="A22" s="12" t="s">
        <v>120</v>
      </c>
      <c r="B22" s="17" t="s">
        <v>20</v>
      </c>
      <c r="C22" s="13">
        <v>1400000</v>
      </c>
    </row>
    <row r="23" spans="1:4" x14ac:dyDescent="0.25">
      <c r="A23" s="8" t="s">
        <v>21</v>
      </c>
      <c r="B23" s="21" t="s">
        <v>22</v>
      </c>
      <c r="C23" s="9">
        <v>38000</v>
      </c>
      <c r="D23" s="37"/>
    </row>
    <row r="24" spans="1:4" x14ac:dyDescent="0.25">
      <c r="A24" s="8" t="s">
        <v>23</v>
      </c>
      <c r="B24" s="21" t="s">
        <v>24</v>
      </c>
      <c r="C24" s="9">
        <v>41285</v>
      </c>
    </row>
    <row r="25" spans="1:4" x14ac:dyDescent="0.25">
      <c r="A25" s="12" t="s">
        <v>121</v>
      </c>
      <c r="B25" s="17" t="s">
        <v>25</v>
      </c>
      <c r="C25" s="13">
        <v>16285</v>
      </c>
    </row>
    <row r="26" spans="1:4" x14ac:dyDescent="0.25">
      <c r="A26" s="12" t="s">
        <v>122</v>
      </c>
      <c r="B26" s="17" t="s">
        <v>26</v>
      </c>
      <c r="C26" s="13">
        <v>25000</v>
      </c>
    </row>
    <row r="27" spans="1:4" x14ac:dyDescent="0.25">
      <c r="A27" s="8" t="s">
        <v>27</v>
      </c>
      <c r="B27" s="21" t="s">
        <v>28</v>
      </c>
      <c r="C27" s="9">
        <v>52540</v>
      </c>
    </row>
    <row r="28" spans="1:4" x14ac:dyDescent="0.25">
      <c r="A28" s="8" t="s">
        <v>29</v>
      </c>
      <c r="B28" s="21" t="s">
        <v>30</v>
      </c>
      <c r="C28" s="9">
        <v>48643</v>
      </c>
    </row>
    <row r="29" spans="1:4" ht="23.25" x14ac:dyDescent="0.25">
      <c r="A29" s="12" t="s">
        <v>123</v>
      </c>
      <c r="B29" s="17" t="s">
        <v>31</v>
      </c>
      <c r="C29" s="13">
        <v>800</v>
      </c>
    </row>
    <row r="30" spans="1:4" x14ac:dyDescent="0.25">
      <c r="A30" s="12" t="s">
        <v>124</v>
      </c>
      <c r="B30" s="17" t="s">
        <v>32</v>
      </c>
      <c r="C30" s="13">
        <v>47843</v>
      </c>
    </row>
    <row r="31" spans="1:4" ht="24.75" x14ac:dyDescent="0.25">
      <c r="A31" s="8" t="s">
        <v>33</v>
      </c>
      <c r="B31" s="21" t="s">
        <v>34</v>
      </c>
      <c r="C31" s="9">
        <v>1391083</v>
      </c>
    </row>
    <row r="32" spans="1:4" x14ac:dyDescent="0.25">
      <c r="A32" s="12" t="s">
        <v>125</v>
      </c>
      <c r="B32" s="17" t="s">
        <v>35</v>
      </c>
      <c r="C32" s="13">
        <v>359300</v>
      </c>
    </row>
    <row r="33" spans="1:3" x14ac:dyDescent="0.25">
      <c r="A33" s="12" t="s">
        <v>126</v>
      </c>
      <c r="B33" s="17" t="s">
        <v>36</v>
      </c>
      <c r="C33" s="13">
        <v>892000</v>
      </c>
    </row>
    <row r="34" spans="1:3" x14ac:dyDescent="0.25">
      <c r="A34" s="12" t="s">
        <v>127</v>
      </c>
      <c r="B34" s="17" t="s">
        <v>37</v>
      </c>
      <c r="C34" s="13">
        <v>21916</v>
      </c>
    </row>
    <row r="35" spans="1:3" x14ac:dyDescent="0.25">
      <c r="A35" s="12" t="s">
        <v>128</v>
      </c>
      <c r="B35" s="17" t="s">
        <v>38</v>
      </c>
      <c r="C35" s="13">
        <v>117867</v>
      </c>
    </row>
    <row r="36" spans="1:3" ht="24.75" x14ac:dyDescent="0.25">
      <c r="A36" s="8" t="s">
        <v>39</v>
      </c>
      <c r="B36" s="21" t="s">
        <v>40</v>
      </c>
      <c r="C36" s="9">
        <v>54</v>
      </c>
    </row>
    <row r="37" spans="1:3" ht="23.25" x14ac:dyDescent="0.25">
      <c r="A37" s="12" t="s">
        <v>129</v>
      </c>
      <c r="B37" s="17" t="s">
        <v>41</v>
      </c>
      <c r="C37" s="13">
        <v>54</v>
      </c>
    </row>
    <row r="38" spans="1:3" x14ac:dyDescent="0.25">
      <c r="A38" s="8" t="s">
        <v>42</v>
      </c>
      <c r="B38" s="21" t="s">
        <v>43</v>
      </c>
      <c r="C38" s="9">
        <v>42731365</v>
      </c>
    </row>
    <row r="39" spans="1:3" x14ac:dyDescent="0.25">
      <c r="A39" s="10" t="s">
        <v>130</v>
      </c>
      <c r="B39" s="22" t="s">
        <v>44</v>
      </c>
      <c r="C39" s="11">
        <v>42731365</v>
      </c>
    </row>
    <row r="40" spans="1:3" x14ac:dyDescent="0.25">
      <c r="A40" s="12" t="s">
        <v>131</v>
      </c>
      <c r="B40" s="17" t="s">
        <v>45</v>
      </c>
      <c r="C40" s="13">
        <v>23458549</v>
      </c>
    </row>
    <row r="41" spans="1:3" ht="23.25" x14ac:dyDescent="0.25">
      <c r="A41" s="12" t="s">
        <v>132</v>
      </c>
      <c r="B41" s="17" t="s">
        <v>46</v>
      </c>
      <c r="C41" s="13">
        <v>9507254</v>
      </c>
    </row>
    <row r="42" spans="1:3" ht="14.45" customHeight="1" x14ac:dyDescent="0.25">
      <c r="A42" s="12" t="s">
        <v>133</v>
      </c>
      <c r="B42" s="17" t="s">
        <v>47</v>
      </c>
      <c r="C42" s="13">
        <v>9765562</v>
      </c>
    </row>
    <row r="43" spans="1:3" x14ac:dyDescent="0.25">
      <c r="A43" s="8" t="s">
        <v>48</v>
      </c>
      <c r="B43" s="21" t="s">
        <v>49</v>
      </c>
      <c r="C43" s="9">
        <v>1000000</v>
      </c>
    </row>
    <row r="44" spans="1:3" x14ac:dyDescent="0.25">
      <c r="A44" s="12" t="s">
        <v>134</v>
      </c>
      <c r="B44" s="17" t="s">
        <v>50</v>
      </c>
      <c r="C44" s="13">
        <v>1000000</v>
      </c>
    </row>
    <row r="45" spans="1:3" x14ac:dyDescent="0.25">
      <c r="A45" s="8" t="s">
        <v>51</v>
      </c>
      <c r="B45" s="21" t="s">
        <v>52</v>
      </c>
      <c r="C45" s="9">
        <v>6287533</v>
      </c>
    </row>
    <row r="46" spans="1:3" ht="14.45" customHeight="1" x14ac:dyDescent="0.25">
      <c r="A46" s="12" t="s">
        <v>135</v>
      </c>
      <c r="B46" s="17" t="s">
        <v>53</v>
      </c>
      <c r="C46" s="13">
        <v>125077</v>
      </c>
    </row>
    <row r="47" spans="1:3" ht="14.45" customHeight="1" x14ac:dyDescent="0.25">
      <c r="A47" s="12" t="s">
        <v>136</v>
      </c>
      <c r="B47" s="17" t="s">
        <v>54</v>
      </c>
      <c r="C47" s="13">
        <v>6157436</v>
      </c>
    </row>
    <row r="48" spans="1:3" ht="34.5" x14ac:dyDescent="0.25">
      <c r="A48" s="12" t="s">
        <v>137</v>
      </c>
      <c r="B48" s="17" t="s">
        <v>55</v>
      </c>
      <c r="C48" s="13">
        <v>5020</v>
      </c>
    </row>
    <row r="49" spans="1:3" s="7" customFormat="1" ht="4.5" customHeight="1" x14ac:dyDescent="0.25">
      <c r="A49" s="14"/>
      <c r="B49" s="14"/>
      <c r="C49" s="15"/>
    </row>
    <row r="50" spans="1:3" x14ac:dyDescent="0.25">
      <c r="A50" s="4" t="s">
        <v>56</v>
      </c>
      <c r="B50" s="5" t="s">
        <v>4</v>
      </c>
      <c r="C50" s="6">
        <v>122673139</v>
      </c>
    </row>
    <row r="51" spans="1:3" x14ac:dyDescent="0.25">
      <c r="A51" s="16" t="s">
        <v>57</v>
      </c>
      <c r="B51" s="16"/>
      <c r="C51" s="16"/>
    </row>
    <row r="52" spans="1:3" x14ac:dyDescent="0.25">
      <c r="A52" s="12" t="s">
        <v>58</v>
      </c>
      <c r="B52" s="17" t="s">
        <v>59</v>
      </c>
      <c r="C52" s="13">
        <v>4769672</v>
      </c>
    </row>
    <row r="53" spans="1:3" x14ac:dyDescent="0.25">
      <c r="A53" s="12" t="s">
        <v>60</v>
      </c>
      <c r="B53" s="17" t="s">
        <v>61</v>
      </c>
      <c r="C53" s="13">
        <v>523029</v>
      </c>
    </row>
    <row r="54" spans="1:3" x14ac:dyDescent="0.25">
      <c r="A54" s="12" t="s">
        <v>62</v>
      </c>
      <c r="B54" s="17" t="s">
        <v>63</v>
      </c>
      <c r="C54" s="13">
        <v>1057249</v>
      </c>
    </row>
    <row r="55" spans="1:3" x14ac:dyDescent="0.25">
      <c r="A55" s="12" t="s">
        <v>64</v>
      </c>
      <c r="B55" s="17" t="s">
        <v>65</v>
      </c>
      <c r="C55" s="13">
        <v>24448865</v>
      </c>
    </row>
    <row r="56" spans="1:3" x14ac:dyDescent="0.25">
      <c r="A56" s="12" t="s">
        <v>66</v>
      </c>
      <c r="B56" s="17" t="s">
        <v>67</v>
      </c>
      <c r="C56" s="13">
        <v>2687709</v>
      </c>
    </row>
    <row r="57" spans="1:3" x14ac:dyDescent="0.25">
      <c r="A57" s="12" t="s">
        <v>68</v>
      </c>
      <c r="B57" s="17" t="s">
        <v>69</v>
      </c>
      <c r="C57" s="13">
        <v>8706038</v>
      </c>
    </row>
    <row r="58" spans="1:3" x14ac:dyDescent="0.25">
      <c r="A58" s="12" t="s">
        <v>70</v>
      </c>
      <c r="B58" s="17" t="s">
        <v>71</v>
      </c>
      <c r="C58" s="13">
        <v>128036</v>
      </c>
    </row>
    <row r="59" spans="1:3" x14ac:dyDescent="0.25">
      <c r="A59" s="12" t="s">
        <v>72</v>
      </c>
      <c r="B59" s="17" t="s">
        <v>73</v>
      </c>
      <c r="C59" s="13">
        <v>14995821</v>
      </c>
    </row>
    <row r="60" spans="1:3" x14ac:dyDescent="0.25">
      <c r="A60" s="12" t="s">
        <v>74</v>
      </c>
      <c r="B60" s="17" t="s">
        <v>75</v>
      </c>
      <c r="C60" s="13">
        <v>54558976</v>
      </c>
    </row>
    <row r="61" spans="1:3" x14ac:dyDescent="0.25">
      <c r="A61" s="12" t="s">
        <v>76</v>
      </c>
      <c r="B61" s="17" t="s">
        <v>77</v>
      </c>
      <c r="C61" s="13">
        <v>10797744</v>
      </c>
    </row>
    <row r="62" spans="1:3" x14ac:dyDescent="0.25">
      <c r="A62" s="16" t="s">
        <v>78</v>
      </c>
      <c r="B62" s="16"/>
      <c r="C62" s="16"/>
    </row>
    <row r="63" spans="1:3" x14ac:dyDescent="0.25">
      <c r="A63" s="12" t="s">
        <v>79</v>
      </c>
      <c r="B63" s="17" t="s">
        <v>80</v>
      </c>
      <c r="C63" s="13">
        <v>54228203</v>
      </c>
    </row>
    <row r="64" spans="1:3" x14ac:dyDescent="0.25">
      <c r="A64" s="12" t="s">
        <v>81</v>
      </c>
      <c r="B64" s="17" t="s">
        <v>82</v>
      </c>
      <c r="C64" s="13">
        <v>26090187</v>
      </c>
    </row>
    <row r="65" spans="1:4" x14ac:dyDescent="0.25">
      <c r="A65" s="12" t="s">
        <v>83</v>
      </c>
      <c r="B65" s="17" t="s">
        <v>84</v>
      </c>
      <c r="C65" s="13">
        <v>1057035</v>
      </c>
    </row>
    <row r="66" spans="1:4" x14ac:dyDescent="0.25">
      <c r="A66" s="12" t="s">
        <v>85</v>
      </c>
      <c r="B66" s="17" t="s">
        <v>86</v>
      </c>
      <c r="C66" s="13">
        <v>1937673</v>
      </c>
    </row>
    <row r="67" spans="1:4" x14ac:dyDescent="0.25">
      <c r="A67" s="12" t="s">
        <v>87</v>
      </c>
      <c r="B67" s="17" t="s">
        <v>88</v>
      </c>
      <c r="C67" s="13">
        <v>33739863</v>
      </c>
    </row>
    <row r="68" spans="1:4" x14ac:dyDescent="0.25">
      <c r="A68" s="12" t="s">
        <v>89</v>
      </c>
      <c r="B68" s="17" t="s">
        <v>90</v>
      </c>
      <c r="C68" s="13">
        <v>4811992</v>
      </c>
    </row>
    <row r="69" spans="1:4" ht="23.25" x14ac:dyDescent="0.25">
      <c r="A69" s="12" t="s">
        <v>91</v>
      </c>
      <c r="B69" s="17" t="s">
        <v>92</v>
      </c>
      <c r="C69" s="13">
        <v>787742</v>
      </c>
    </row>
    <row r="70" spans="1:4" x14ac:dyDescent="0.25">
      <c r="A70" s="12" t="s">
        <v>93</v>
      </c>
      <c r="B70" s="17" t="s">
        <v>94</v>
      </c>
      <c r="C70" s="13">
        <v>20444</v>
      </c>
    </row>
    <row r="71" spans="1:4" ht="4.5" customHeight="1" x14ac:dyDescent="0.25">
      <c r="A71" s="14"/>
      <c r="B71" s="14"/>
    </row>
    <row r="72" spans="1:4" x14ac:dyDescent="0.25">
      <c r="A72" s="16" t="s">
        <v>95</v>
      </c>
      <c r="B72" s="10" t="s">
        <v>4</v>
      </c>
      <c r="C72" s="18">
        <v>-26322196</v>
      </c>
    </row>
    <row r="73" spans="1:4" ht="4.5" customHeight="1" x14ac:dyDescent="0.25">
      <c r="A73" s="14"/>
      <c r="B73" s="14"/>
    </row>
    <row r="74" spans="1:4" x14ac:dyDescent="0.25">
      <c r="A74" s="16" t="s">
        <v>96</v>
      </c>
      <c r="B74" s="10" t="s">
        <v>4</v>
      </c>
      <c r="C74" s="18">
        <v>26322196</v>
      </c>
    </row>
    <row r="75" spans="1:4" x14ac:dyDescent="0.25">
      <c r="A75" s="8" t="s">
        <v>97</v>
      </c>
      <c r="B75" s="21" t="s">
        <v>98</v>
      </c>
      <c r="C75" s="9">
        <v>16013613</v>
      </c>
    </row>
    <row r="76" spans="1:4" x14ac:dyDescent="0.25">
      <c r="A76" s="10" t="s">
        <v>138</v>
      </c>
      <c r="B76" s="22" t="s">
        <v>99</v>
      </c>
      <c r="C76" s="11">
        <v>234</v>
      </c>
    </row>
    <row r="77" spans="1:4" x14ac:dyDescent="0.25">
      <c r="A77" s="12" t="s">
        <v>139</v>
      </c>
      <c r="B77" s="17" t="s">
        <v>100</v>
      </c>
      <c r="C77" s="13">
        <v>1434</v>
      </c>
      <c r="D77" s="37">
        <f>C77+C80</f>
        <v>16886455</v>
      </c>
    </row>
    <row r="78" spans="1:4" x14ac:dyDescent="0.25">
      <c r="A78" s="12" t="s">
        <v>140</v>
      </c>
      <c r="B78" s="17" t="s">
        <v>101</v>
      </c>
      <c r="C78" s="13">
        <v>1200</v>
      </c>
      <c r="D78" s="37">
        <f>C78+C81</f>
        <v>872842</v>
      </c>
    </row>
    <row r="79" spans="1:4" x14ac:dyDescent="0.25">
      <c r="A79" s="10" t="s">
        <v>141</v>
      </c>
      <c r="B79" s="22" t="s">
        <v>102</v>
      </c>
      <c r="C79" s="11">
        <v>16013379</v>
      </c>
    </row>
    <row r="80" spans="1:4" x14ac:dyDescent="0.25">
      <c r="A80" s="12" t="s">
        <v>142</v>
      </c>
      <c r="B80" s="17" t="s">
        <v>103</v>
      </c>
      <c r="C80" s="13">
        <v>16885021</v>
      </c>
    </row>
    <row r="81" spans="1:5" x14ac:dyDescent="0.25">
      <c r="A81" s="12" t="s">
        <v>143</v>
      </c>
      <c r="B81" s="17" t="s">
        <v>104</v>
      </c>
      <c r="C81" s="13">
        <v>871642</v>
      </c>
    </row>
    <row r="82" spans="1:5" x14ac:dyDescent="0.25">
      <c r="A82" s="8" t="s">
        <v>105</v>
      </c>
      <c r="B82" s="21" t="s">
        <v>106</v>
      </c>
      <c r="C82" s="9">
        <v>10458583</v>
      </c>
    </row>
    <row r="83" spans="1:5" x14ac:dyDescent="0.25">
      <c r="A83" s="12" t="s">
        <v>144</v>
      </c>
      <c r="B83" s="17" t="s">
        <v>107</v>
      </c>
      <c r="C83" s="13">
        <v>17904750</v>
      </c>
    </row>
    <row r="84" spans="1:5" x14ac:dyDescent="0.25">
      <c r="A84" s="12" t="s">
        <v>145</v>
      </c>
      <c r="B84" s="17" t="s">
        <v>108</v>
      </c>
      <c r="C84" s="13">
        <v>7446167</v>
      </c>
    </row>
    <row r="85" spans="1:5" x14ac:dyDescent="0.25">
      <c r="A85" s="8" t="s">
        <v>109</v>
      </c>
      <c r="B85" s="21" t="s">
        <v>110</v>
      </c>
      <c r="C85" s="9">
        <v>-150000</v>
      </c>
    </row>
    <row r="86" spans="1:5" x14ac:dyDescent="0.25">
      <c r="A86" s="19"/>
      <c r="B86" s="19"/>
      <c r="C86" s="20"/>
    </row>
    <row r="87" spans="1:5" x14ac:dyDescent="0.25">
      <c r="C87">
        <f>17904750+16013613+44760440+43731365+6287533+1571605</f>
        <v>130269306</v>
      </c>
      <c r="D87">
        <f>54558976+24448865+8706038+10797744+14995821+7446167+4769672+2687709+1057249+128036+150000+523029</f>
        <v>130269306</v>
      </c>
      <c r="E87">
        <f>D87-C87</f>
        <v>0</v>
      </c>
    </row>
    <row r="88" spans="1:5" x14ac:dyDescent="0.25">
      <c r="C88" s="37">
        <f>C9+C83+C75</f>
        <v>130269306</v>
      </c>
      <c r="D88" s="37">
        <f>C50+C84</f>
        <v>130119306</v>
      </c>
      <c r="E88" s="37">
        <f>D88-C88</f>
        <v>-150000</v>
      </c>
    </row>
  </sheetData>
  <pageMargins left="1.1811023622047245" right="0.59055118110236227" top="0.78740157480314965" bottom="0.78740157480314965" header="0.31496062992125984" footer="0.31496062992125984"/>
  <pageSetup paperSize="9" scale="80" orientation="portrait" r:id="rId1"/>
  <rowBreaks count="1" manualBreakCount="1">
    <brk id="61" max="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Riekstiņa</dc:creator>
  <cp:lastModifiedBy>Aivija Zerne</cp:lastModifiedBy>
  <cp:lastPrinted>2026-02-10T05:47:12Z</cp:lastPrinted>
  <dcterms:created xsi:type="dcterms:W3CDTF">2026-02-02T09:40:03Z</dcterms:created>
  <dcterms:modified xsi:type="dcterms:W3CDTF">2026-02-10T11:35:20Z</dcterms:modified>
</cp:coreProperties>
</file>